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씨읽남\2021.04.19 씨읽남 [CCTV녹화일수 계산하는 방법]\소스\"/>
    </mc:Choice>
  </mc:AlternateContent>
  <xr:revisionPtr revIDLastSave="0" documentId="13_ncr:1_{68C39CCD-1AF6-45EE-A5B5-9F0BC1341997}" xr6:coauthVersionLast="47" xr6:coauthVersionMax="47" xr10:uidLastSave="{00000000-0000-0000-0000-000000000000}"/>
  <bookViews>
    <workbookView xWindow="8925" yWindow="1230" windowWidth="21615" windowHeight="17925" tabRatio="828" firstSheet="2" activeTab="2" xr2:uid="{00000000-000D-0000-FFFF-FFFF00000000}"/>
  </bookViews>
  <sheets>
    <sheet name="총괄집계표 (수수료포함)" sheetId="74" state="hidden" r:id="rId1"/>
    <sheet name="내역서(통신)" sheetId="41" state="hidden" r:id="rId2"/>
    <sheet name="저장용량산출서" sheetId="8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" hidden="1">#REF!</definedName>
    <definedName name="__ju8" hidden="1">{"'광피스표'!$A$3:$N$54"}</definedName>
    <definedName name="_19_0_0_F" localSheetId="2" hidden="1">#REF!</definedName>
    <definedName name="_19_0_0_F" hidden="1">#REF!</definedName>
    <definedName name="_2F" localSheetId="2" hidden="1">#REF!</definedName>
    <definedName name="_2F" hidden="1">#REF!</definedName>
    <definedName name="_38_0_0_F" hidden="1">#REF!</definedName>
    <definedName name="_Dist_Bin" localSheetId="2" hidden="1">#REF!</definedName>
    <definedName name="_Dist_Bin" hidden="1">#REF!</definedName>
    <definedName name="_Dist_Values" localSheetId="2" hidden="1">#REF!</definedName>
    <definedName name="_Dist_Values" hidden="1">#REF!</definedName>
    <definedName name="_Fill" localSheetId="2" hidden="1">#REF!</definedName>
    <definedName name="_Fill" hidden="1">#REF!</definedName>
    <definedName name="_xlnm._FilterDatabase" localSheetId="2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MatInverse_In" localSheetId="2" hidden="1">#REF!</definedName>
    <definedName name="_MatInverse_In" hidden="1">#REF!</definedName>
    <definedName name="_MatMult_A" localSheetId="2" hidden="1">#REF!</definedName>
    <definedName name="_MatMult_A" hidden="1">#REF!</definedName>
    <definedName name="_MatMult_AxB" localSheetId="2" hidden="1">#REF!</definedName>
    <definedName name="_MatMult_AxB" hidden="1">#REF!</definedName>
    <definedName name="_MatMult_B" localSheetId="2" hidden="1">#REF!</definedName>
    <definedName name="_MatMult_B" hidden="1">#REF!</definedName>
    <definedName name="_Order1" hidden="1">255</definedName>
    <definedName name="_Order2" hidden="1">255</definedName>
    <definedName name="_Parse_Out" localSheetId="2" hidden="1">#REF!</definedName>
    <definedName name="_Parse_Out" hidden="1">#REF!</definedName>
    <definedName name="_q45" localSheetId="2" hidden="1">{"'용역비'!$A$4:$C$8"}</definedName>
    <definedName name="_q45" hidden="1">{"'용역비'!$A$4:$C$8"}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localSheetId="2" hidden="1">#REF!</definedName>
    <definedName name="_Table1_In1" hidden="1">#REF!</definedName>
    <definedName name="_Table1_Out" localSheetId="2" hidden="1">#REF!</definedName>
    <definedName name="_Table1_Out" hidden="1">#REF!</definedName>
    <definedName name="A1C1" localSheetId="2" hidden="1">#REF!</definedName>
    <definedName name="A1C1" hidden="1">#REF!</definedName>
    <definedName name="AAA" localSheetId="2" hidden="1">#REF!</definedName>
    <definedName name="AAA" hidden="1">#REF!</definedName>
    <definedName name="AAAA" localSheetId="2" hidden="1">[1]입찰안!#REF!</definedName>
    <definedName name="AAAA" hidden="1">[1]입찰안!#REF!</definedName>
    <definedName name="ABS" hidden="1">{#N/A,#N/A,FALSE,"전력간선"}</definedName>
    <definedName name="Access_Button" localSheetId="2" hidden="1">"KT과금거리_지역좌표_970827_거리계산표_List"</definedName>
    <definedName name="Access_Button" hidden="1">"물품목_2_제품테이블_List"</definedName>
    <definedName name="Access_Button1" hidden="1">"물품목_2_제품테이블_List"</definedName>
    <definedName name="Access_Button2" hidden="1">"물품목_2_제품테이블_List"</definedName>
    <definedName name="AccessDatabase" localSheetId="2" hidden="1">"E:\내 문서\요금\KT과금거리 지역좌표_970827.mdb"</definedName>
    <definedName name="AccessDatabase" hidden="1">"C:\My Documents\db2.mdb"</definedName>
    <definedName name="anscount" hidden="1">1</definedName>
    <definedName name="ASAS" hidden="1">{#N/A,#N/A,FALSE,"DAOCM 2차 검토"}</definedName>
    <definedName name="asdfasdf" localSheetId="2" hidden="1">{#N/A,#N/A,FALSE,"CCTV"}</definedName>
    <definedName name="asdfasdf" hidden="1">{#N/A,#N/A,FALSE,"CCTV"}</definedName>
    <definedName name="ASDFASDKLFJ" hidden="1">{#N/A,#N/A,TRUE,"토적및재료집계";#N/A,#N/A,TRUE,"토적및재료집계";#N/A,#N/A,TRUE,"단위량"}</definedName>
    <definedName name="BG" hidden="1">{"'광피스표'!$A$3:$N$54"}</definedName>
    <definedName name="CCTV" hidden="1">{#N/A,#N/A,FALSE,"전력간선"}</definedName>
    <definedName name="cgmh" localSheetId="2" hidden="1">{"'용역비'!$A$4:$C$8"}</definedName>
    <definedName name="cgmh" hidden="1">{"'용역비'!$A$4:$C$8"}</definedName>
    <definedName name="ch" hidden="1">{#N/A,#N/A,FALSE,"전력간선"}</definedName>
    <definedName name="CV" hidden="1">{"'광피스표'!$A$3:$N$54"}</definedName>
    <definedName name="DD" localSheetId="2" hidden="1">{#N/A,#N/A,FALSE,"단가표지"}</definedName>
    <definedName name="DD" hidden="1">{#N/A,#N/A,FALSE,"단가표지"}</definedName>
    <definedName name="DDD" localSheetId="2" hidden="1">#REF!</definedName>
    <definedName name="DDD" hidden="1">#REF!</definedName>
    <definedName name="DDDD" hidden="1">{#N/A,#N/A,FALSE,"전력간선"}</definedName>
    <definedName name="ddddd" localSheetId="2" hidden="1">#REF!</definedName>
    <definedName name="ddddd" hidden="1">#REF!</definedName>
    <definedName name="dhj" localSheetId="2" hidden="1">{"'용역비'!$A$4:$C$8"}</definedName>
    <definedName name="dhj" hidden="1">{"'용역비'!$A$4:$C$8"}</definedName>
    <definedName name="dn" localSheetId="2" hidden="1">{#N/A,#N/A,FALSE,"혼합골재"}</definedName>
    <definedName name="dn" hidden="1">{#N/A,#N/A,FALSE,"혼합골재"}</definedName>
    <definedName name="DW" localSheetId="2" hidden="1">{"'용역비'!$A$4:$C$8"}</definedName>
    <definedName name="DW" hidden="1">{"'용역비'!$A$4:$C$8"}</definedName>
    <definedName name="DWD" localSheetId="2" hidden="1">{#N/A,#N/A,FALSE,"전력간선"}</definedName>
    <definedName name="DWD" hidden="1">{#N/A,#N/A,FALSE,"전력간선"}</definedName>
    <definedName name="ee" localSheetId="2" hidden="1">{#N/A,#N/A,FALSE,"단가표지"}</definedName>
    <definedName name="ee" hidden="1">{#N/A,#N/A,FALSE,"단가표지"}</definedName>
    <definedName name="EFG" localSheetId="2" hidden="1">{"'용역비'!$A$4:$C$8"}</definedName>
    <definedName name="EFG" hidden="1">{"'용역비'!$A$4:$C$8"}</definedName>
    <definedName name="EGE" localSheetId="2" hidden="1">{"'용역비'!$A$4:$C$8"}</definedName>
    <definedName name="EGE" hidden="1">{"'용역비'!$A$4:$C$8"}</definedName>
    <definedName name="ej" localSheetId="2" hidden="1">{"'용역비'!$A$4:$C$8"}</definedName>
    <definedName name="ej" hidden="1">{"'용역비'!$A$4:$C$8"}</definedName>
    <definedName name="ertyertye" localSheetId="2" hidden="1">{"'용역비'!$A$4:$C$8"}</definedName>
    <definedName name="ertyertye" hidden="1">{"'용역비'!$A$4:$C$8"}</definedName>
    <definedName name="ETYETY" localSheetId="2" hidden="1">{"'용역비'!$A$4:$C$8"}</definedName>
    <definedName name="ETYETY" hidden="1">{"'용역비'!$A$4:$C$8"}</definedName>
    <definedName name="etyj" localSheetId="2" hidden="1">{"'용역비'!$A$4:$C$8"}</definedName>
    <definedName name="etyj" hidden="1">{"'용역비'!$A$4:$C$8"}</definedName>
    <definedName name="etyjj" localSheetId="2" hidden="1">{"'용역비'!$A$4:$C$8"}</definedName>
    <definedName name="etyjj" hidden="1">{"'용역비'!$A$4:$C$8"}</definedName>
    <definedName name="ETYJTYJ" localSheetId="2" hidden="1">{"'용역비'!$A$4:$C$8"}</definedName>
    <definedName name="ETYJTYJ" hidden="1">{"'용역비'!$A$4:$C$8"}</definedName>
    <definedName name="f" localSheetId="2" hidden="1">[2]입찰안!#REF!</definedName>
    <definedName name="f" hidden="1">[2]입찰안!#REF!</definedName>
    <definedName name="fg" hidden="1">{"'광피스표'!$A$3:$N$54"}</definedName>
    <definedName name="FHFH" localSheetId="2" hidden="1">[3]수량산출!$A$1:$A$8561</definedName>
    <definedName name="FHFH" hidden="1">[4]수량산출!$A$1:$A$8561</definedName>
    <definedName name="FHFK" localSheetId="2" hidden="1">[3]수량산출!#REF!</definedName>
    <definedName name="FHFK" hidden="1">[4]수량산출!#REF!</definedName>
    <definedName name="FK" localSheetId="2" hidden="1">{"'용역비'!$A$4:$C$8"}</definedName>
    <definedName name="FK" hidden="1">{"'용역비'!$A$4:$C$8"}</definedName>
    <definedName name="fv" localSheetId="2" hidden="1">{#N/A,#N/A,FALSE,"전력간선"}</definedName>
    <definedName name="fv" hidden="1">{#N/A,#N/A,FALSE,"전력간선"}</definedName>
    <definedName name="G" localSheetId="2" hidden="1">{"'용역비'!$A$4:$C$8"}</definedName>
    <definedName name="G" hidden="1">{"'용역비'!$A$4:$C$8"}</definedName>
    <definedName name="gfgdfg" localSheetId="2" hidden="1">[5]차액보증!#REF!</definedName>
    <definedName name="gfgdfg" hidden="1">[5]차액보증!#REF!</definedName>
    <definedName name="GHJJ" hidden="1">{"'광피스표'!$A$3:$N$54"}</definedName>
    <definedName name="grew" localSheetId="2" hidden="1">#REF!</definedName>
    <definedName name="grew" hidden="1">#REF!</definedName>
    <definedName name="H" localSheetId="2" hidden="1">{"'용역비'!$A$4:$C$8"}</definedName>
    <definedName name="H" hidden="1">{"'용역비'!$A$4:$C$8"}</definedName>
    <definedName name="han" localSheetId="2" hidden="1">#REF!</definedName>
    <definedName name="han" hidden="1">#REF!</definedName>
    <definedName name="HHHH" localSheetId="2" hidden="1">#REF!</definedName>
    <definedName name="HHHH" hidden="1">#REF!</definedName>
    <definedName name="HSR" localSheetId="2" hidden="1">{"'용역비'!$A$4:$C$8"}</definedName>
    <definedName name="HSR" hidden="1">{"'용역비'!$A$4:$C$8"}</definedName>
    <definedName name="HTML_CodePage" hidden="1">949</definedName>
    <definedName name="HTML_Control" localSheetId="2" hidden="1">{"'건축내역'!$A$1:$L$413"}</definedName>
    <definedName name="HTML_Control" hidden="1">{"'용역비'!$A$4:$C$8"}</definedName>
    <definedName name="HTML_Description" hidden="1">""</definedName>
    <definedName name="HTML_Email" hidden="1">""</definedName>
    <definedName name="HTML_Header" localSheetId="2" hidden="1">"건축내역"</definedName>
    <definedName name="HTML_Header" hidden="1">"용역비"</definedName>
    <definedName name="HTML_LastUpdate" localSheetId="2" hidden="1">"00-11-13"</definedName>
    <definedName name="HTML_LastUpdate" hidden="1">"99-07-01"</definedName>
    <definedName name="HTML_LineAfter" hidden="1">FALSE</definedName>
    <definedName name="HTML_LineBefore" hidden="1">FALSE</definedName>
    <definedName name="HTML_Name" localSheetId="2" hidden="1">"HongJin Agriculture Korea"</definedName>
    <definedName name="HTML_Name" hidden="1">"전산실"</definedName>
    <definedName name="HTML_OBDlg2" hidden="1">TRUE</definedName>
    <definedName name="HTML_OBDlg4" hidden="1">TRUE</definedName>
    <definedName name="HTML_OS" hidden="1">0</definedName>
    <definedName name="HTML_PathFile" localSheetId="2" hidden="1">"C:\001WORK\MyHTML.htm"</definedName>
    <definedName name="HTML_PathFile" hidden="1">"C:\My Documents\MyHTML.htm"</definedName>
    <definedName name="HTML_Title" localSheetId="2" hidden="1">"cost2010"</definedName>
    <definedName name="HTML_Title" hidden="1">"전체금액"</definedName>
    <definedName name="HTML1_1" hidden="1">"'[엑셀95-따라하기 문제.xls]인터넷 어시스턴트'!$A$1:$J$18"</definedName>
    <definedName name="HTML1_10" hidden="1">"Marihan@hitel.kol.co.kr"</definedName>
    <definedName name="HTML1_11" hidden="1">1</definedName>
    <definedName name="HTML1_12" hidden="1">"C:\김종완\원고\[작업중] 한빛-엑셀70\CD-ROM문제\따라하기 문제&amp;그림\MyHTML01.htm"</definedName>
    <definedName name="HTML1_2" hidden="1">1</definedName>
    <definedName name="HTML1_3" hidden="1">"엑셀 프로젝트"</definedName>
    <definedName name="HTML1_4" hidden="1">"인터넷 어시스턴트"</definedName>
    <definedName name="HTML1_5" hidden="1">"엑셀 워크시트를 HTML문서로 변환한다. 이 적업은 &lt;한빛 미디어&gt; 책에서만 가능하며, [어린왕자]만의 독특한 아이디어 이다."</definedName>
    <definedName name="HTML1_6" hidden="1">1</definedName>
    <definedName name="HTML1_7" hidden="1">1</definedName>
    <definedName name="HTML1_8" hidden="1">"97-10-09"</definedName>
    <definedName name="HTML1_9" hidden="1">"김종완/어린왕자"</definedName>
    <definedName name="HTMLCount" hidden="1">1</definedName>
    <definedName name="I" localSheetId="2" hidden="1">{"'용역비'!$A$4:$C$8"}</definedName>
    <definedName name="I" hidden="1">{"'용역비'!$A$4:$C$8"}</definedName>
    <definedName name="II" localSheetId="2" hidden="1">{"'용역비'!$A$4:$C$8"}</definedName>
    <definedName name="II" hidden="1">{"'용역비'!$A$4:$C$8"}</definedName>
    <definedName name="IIII" localSheetId="2" hidden="1">{"'용역비'!$A$4:$C$8"}</definedName>
    <definedName name="IIII" hidden="1">{"'용역비'!$A$4:$C$8"}</definedName>
    <definedName name="IIIII" localSheetId="2" hidden="1">{"'용역비'!$A$4:$C$8"}</definedName>
    <definedName name="IIIII" hidden="1">{"'용역비'!$A$4:$C$8"}</definedName>
    <definedName name="IJ" hidden="1">{"'광피스표'!$A$3:$N$54"}</definedName>
    <definedName name="IOI" localSheetId="2" hidden="1">{"'용역비'!$A$4:$C$8"}</definedName>
    <definedName name="IOI" hidden="1">{"'용역비'!$A$4:$C$8"}</definedName>
    <definedName name="j" localSheetId="2" hidden="1">#REF!</definedName>
    <definedName name="j" hidden="1">#REF!</definedName>
    <definedName name="JH" hidden="1">{"'광피스표'!$A$3:$N$54"}</definedName>
    <definedName name="juy" hidden="1">{"'광피스표'!$A$3:$N$54"}</definedName>
    <definedName name="k" hidden="1">{"'광피스표'!$A$3:$N$54"}</definedName>
    <definedName name="KB" hidden="1">{"'광피스표'!$A$3:$N$54"}</definedName>
    <definedName name="KKK" localSheetId="2" hidden="1">#REF!</definedName>
    <definedName name="KKK" hidden="1">#REF!</definedName>
    <definedName name="li" localSheetId="2" hidden="1">{"'용역비'!$A$4:$C$8"}</definedName>
    <definedName name="li" hidden="1">{"'용역비'!$A$4:$C$8"}</definedName>
    <definedName name="lll" localSheetId="2" hidden="1">#REF!</definedName>
    <definedName name="lll" hidden="1">#REF!</definedName>
    <definedName name="lo" hidden="1">{"'광피스표'!$A$3:$N$54"}</definedName>
    <definedName name="m" localSheetId="2" hidden="1">#REF!</definedName>
    <definedName name="m" hidden="1">#REF!</definedName>
    <definedName name="mm" hidden="1">{#N/A,#N/A,TRUE,"토적및재료집계";#N/A,#N/A,TRUE,"토적및재료집계";#N/A,#N/A,TRUE,"단위량"}</definedName>
    <definedName name="n" hidden="1">[6]실행철강하도!$A$1:$A$4</definedName>
    <definedName name="NEWNAME" localSheetId="2" hidden="1">{#N/A,#N/A,FALSE,"CCTV"}</definedName>
    <definedName name="NEWNAME" hidden="1">{#N/A,#N/A,FALSE,"CCTV"}</definedName>
    <definedName name="OIL" localSheetId="2" hidden="1">{"'용역비'!$A$4:$C$8"}</definedName>
    <definedName name="OIL" hidden="1">{"'용역비'!$A$4:$C$8"}</definedName>
    <definedName name="OOO" localSheetId="2" hidden="1">#REF!</definedName>
    <definedName name="OOO" hidden="1">#REF!</definedName>
    <definedName name="PPP" localSheetId="2" hidden="1">#REF!</definedName>
    <definedName name="PPP" hidden="1">#REF!</definedName>
    <definedName name="_xlnm.Print_Area" localSheetId="1">'내역서(통신)'!$B$1:$L$75</definedName>
    <definedName name="_xlnm.Print_Area" localSheetId="0">'총괄집계표 (수수료포함)'!$A$1:$K$22</definedName>
    <definedName name="q" localSheetId="2" hidden="1">#REF!</definedName>
    <definedName name="q" hidden="1">#REF!</definedName>
    <definedName name="q234562456" localSheetId="2" hidden="1">{"'용역비'!$A$4:$C$8"}</definedName>
    <definedName name="q234562456" hidden="1">{"'용역비'!$A$4:$C$8"}</definedName>
    <definedName name="qor" hidden="1">[7]실행철강하도!$A$1:$A$4</definedName>
    <definedName name="qq" localSheetId="2" hidden="1">{#N/A,#N/A,FALSE,"단가표지"}</definedName>
    <definedName name="qq" hidden="1">{#N/A,#N/A,FALSE,"단가표지"}</definedName>
    <definedName name="QW" localSheetId="2" hidden="1">{#N/A,#N/A,TRUE,"토적및재료집계";#N/A,#N/A,TRUE,"토적및재료집계";#N/A,#N/A,TRUE,"단위량"}</definedName>
    <definedName name="qw" hidden="1">{#N/A,#N/A,FALSE,"단가표지"}</definedName>
    <definedName name="QWS" localSheetId="2" hidden="1">#REF!</definedName>
    <definedName name="QWS" hidden="1">#REF!</definedName>
    <definedName name="qyk" localSheetId="2" hidden="1">{"'용역비'!$A$4:$C$8"}</definedName>
    <definedName name="qyk" hidden="1">{"'용역비'!$A$4:$C$8"}</definedName>
    <definedName name="RH" localSheetId="2" hidden="1">{"'용역비'!$A$4:$C$8"}</definedName>
    <definedName name="RH" hidden="1">{"'용역비'!$A$4:$C$8"}</definedName>
    <definedName name="rhkstp" hidden="1">{#N/A,#N/A,FALSE,"DAOCM 2차 검토"}</definedName>
    <definedName name="RK" localSheetId="2" hidden="1">[3]수량산출!#REF!</definedName>
    <definedName name="RK" hidden="1">[4]수량산출!#REF!</definedName>
    <definedName name="RT" localSheetId="2" hidden="1">{"'용역비'!$A$4:$C$8"}</definedName>
    <definedName name="RT" hidden="1">{"'용역비'!$A$4:$C$8"}</definedName>
    <definedName name="RTGH" localSheetId="2" hidden="1">{"'용역비'!$A$4:$C$8"}</definedName>
    <definedName name="RTGH" hidden="1">{"'용역비'!$A$4:$C$8"}</definedName>
    <definedName name="rth" localSheetId="2" hidden="1">{"'용역비'!$A$4:$C$8"}</definedName>
    <definedName name="rth" hidden="1">{"'용역비'!$A$4:$C$8"}</definedName>
    <definedName name="rty" localSheetId="2" hidden="1">{"'용역비'!$A$4:$C$8"}</definedName>
    <definedName name="rty" hidden="1">{"'용역비'!$A$4:$C$8"}</definedName>
    <definedName name="RYUIRYU" localSheetId="2" hidden="1">{"'용역비'!$A$4:$C$8"}</definedName>
    <definedName name="RYUIRYU" hidden="1">{"'용역비'!$A$4:$C$8"}</definedName>
    <definedName name="ryuk" localSheetId="2" hidden="1">{"'용역비'!$A$4:$C$8"}</definedName>
    <definedName name="ryuk" hidden="1">{"'용역비'!$A$4:$C$8"}</definedName>
    <definedName name="SD" localSheetId="2" hidden="1">{"'용역비'!$A$4:$C$8"}</definedName>
    <definedName name="SD" hidden="1">{"'용역비'!$A$4:$C$8"}</definedName>
    <definedName name="SDA" hidden="1">{"'광피스표'!$A$3:$N$54"}</definedName>
    <definedName name="sdg" localSheetId="2" hidden="1">#REF!</definedName>
    <definedName name="sdg" hidden="1">#REF!</definedName>
    <definedName name="sdryhj" localSheetId="2" hidden="1">{"'용역비'!$A$4:$C$8"}</definedName>
    <definedName name="sdryhj" hidden="1">{"'용역비'!$A$4:$C$8"}</definedName>
    <definedName name="SE" localSheetId="2" hidden="1">{"'용역비'!$A$4:$C$8"}</definedName>
    <definedName name="SE" hidden="1">{"'용역비'!$A$4:$C$8"}</definedName>
    <definedName name="SORT" localSheetId="2" hidden="1">#REF!</definedName>
    <definedName name="SORT" hidden="1">#REF!</definedName>
    <definedName name="srth" localSheetId="2" hidden="1">{"'용역비'!$A$4:$C$8"}</definedName>
    <definedName name="srth" hidden="1">{"'용역비'!$A$4:$C$8"}</definedName>
    <definedName name="sss" localSheetId="2" hidden="1">{#N/A,#N/A,FALSE,"전력간선"}</definedName>
    <definedName name="sss" hidden="1">{#N/A,#N/A,FALSE,"전력간선"}</definedName>
    <definedName name="SSSS" hidden="1">{#N/A,#N/A,FALSE,"전력간선"}</definedName>
    <definedName name="STS" localSheetId="2" hidden="1">{"'용역비'!$A$4:$C$8"}</definedName>
    <definedName name="STS" hidden="1">{"'용역비'!$A$4:$C$8"}</definedName>
    <definedName name="T" localSheetId="2" hidden="1">{"'용역비'!$A$4:$C$8"}</definedName>
    <definedName name="T" hidden="1">{"'용역비'!$A$4:$C$8"}</definedName>
    <definedName name="TEYJ" localSheetId="2" hidden="1">{"'용역비'!$A$4:$C$8"}</definedName>
    <definedName name="TEYJ" hidden="1">{"'용역비'!$A$4:$C$8"}</definedName>
    <definedName name="TFUI" localSheetId="2" hidden="1">{"'용역비'!$A$4:$C$8"}</definedName>
    <definedName name="TFUI" hidden="1">{"'용역비'!$A$4:$C$8"}</definedName>
    <definedName name="tr" localSheetId="2" hidden="1">#REF!</definedName>
    <definedName name="tr" hidden="1">#REF!</definedName>
    <definedName name="TTTT" localSheetId="2" hidden="1">#REF!</definedName>
    <definedName name="TTTT" hidden="1">#REF!</definedName>
    <definedName name="tu" localSheetId="2" hidden="1">{"'용역비'!$A$4:$C$8"}</definedName>
    <definedName name="tu" hidden="1">{"'용역비'!$A$4:$C$8"}</definedName>
    <definedName name="tuilol" localSheetId="2" hidden="1">{"'용역비'!$A$4:$C$8"}</definedName>
    <definedName name="tuilol" hidden="1">{"'용역비'!$A$4:$C$8"}</definedName>
    <definedName name="TUIO" localSheetId="2" hidden="1">{"'용역비'!$A$4:$C$8"}</definedName>
    <definedName name="TUIO" hidden="1">{"'용역비'!$A$4:$C$8"}</definedName>
    <definedName name="TUIO.L" localSheetId="2" hidden="1">{"'용역비'!$A$4:$C$8"}</definedName>
    <definedName name="TUIO.L" hidden="1">{"'용역비'!$A$4:$C$8"}</definedName>
    <definedName name="TUIOTUI" localSheetId="2" hidden="1">{"'용역비'!$A$4:$C$8"}</definedName>
    <definedName name="TUIOTUI" hidden="1">{"'용역비'!$A$4:$C$8"}</definedName>
    <definedName name="TYJ" localSheetId="2" hidden="1">{"'용역비'!$A$4:$C$8"}</definedName>
    <definedName name="TYJ" hidden="1">{"'용역비'!$A$4:$C$8"}</definedName>
    <definedName name="tyje" localSheetId="2" hidden="1">{"'용역비'!$A$4:$C$8"}</definedName>
    <definedName name="tyje" hidden="1">{"'용역비'!$A$4:$C$8"}</definedName>
    <definedName name="tyjet" localSheetId="2" hidden="1">{"'용역비'!$A$4:$C$8"}</definedName>
    <definedName name="tyjet" hidden="1">{"'용역비'!$A$4:$C$8"}</definedName>
    <definedName name="tyu" localSheetId="2" hidden="1">{"'용역비'!$A$4:$C$8"}</definedName>
    <definedName name="tyu" hidden="1">{"'용역비'!$A$4:$C$8"}</definedName>
    <definedName name="U" localSheetId="2" hidden="1">{"'용역비'!$A$4:$C$8"}</definedName>
    <definedName name="U" hidden="1">{"'용역비'!$A$4:$C$8"}</definedName>
    <definedName name="ulo" localSheetId="2" hidden="1">{"'용역비'!$A$4:$C$8"}</definedName>
    <definedName name="ulo" hidden="1">{"'용역비'!$A$4:$C$8"}</definedName>
    <definedName name="UTI" localSheetId="2" hidden="1">{"'용역비'!$A$4:$C$8"}</definedName>
    <definedName name="UTI" hidden="1">{"'용역비'!$A$4:$C$8"}</definedName>
    <definedName name="UTIOL" localSheetId="2" hidden="1">{"'용역비'!$A$4:$C$8"}</definedName>
    <definedName name="UTIOL" hidden="1">{"'용역비'!$A$4:$C$8"}</definedName>
    <definedName name="uu" localSheetId="2" hidden="1">{"'용역비'!$A$4:$C$8"}</definedName>
    <definedName name="uu" hidden="1">{"'용역비'!$A$4:$C$8"}</definedName>
    <definedName name="v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v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2e3" hidden="1">{"'광피스표'!$A$3:$N$54"}</definedName>
    <definedName name="WER" hidden="1">{"'광피스표'!$A$3:$N$54"}</definedName>
    <definedName name="wm.조골재1" localSheetId="2" hidden="1">{#N/A,#N/A,FALSE,"조골재"}</definedName>
    <definedName name="wm.조골재1" hidden="1">{#N/A,#N/A,FALSE,"조골재"}</definedName>
    <definedName name="WRITE" localSheetId="2" hidden="1">{#N/A,#N/A,FALSE,"CCTV"}</definedName>
    <definedName name="WRITE" hidden="1">{#N/A,#N/A,FALSE,"CCTV"}</definedName>
    <definedName name="wrn.2번." localSheetId="2" hidden="1">{#N/A,#N/A,FALSE,"2~8번"}</definedName>
    <definedName name="wrn.2번." hidden="1">{#N/A,#N/A,FALSE,"2~8번"}</definedName>
    <definedName name="wrn.97년._.사업계획._.및._.예산지침." localSheetId="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2" hidden="1">{#N/A,#N/A,FALSE,"CCTV"}</definedName>
    <definedName name="wrn.BM." hidden="1">{#N/A,#N/A,FALSE,"CCTV"}</definedName>
    <definedName name="wrn.DACOM._.광전송장치._.투찰가._.검토." hidden="1">{#N/A,#N/A,FALSE,"DAOCM 2차 검토"}</definedName>
    <definedName name="wrn.골재소요량." localSheetId="2" hidden="1">{#N/A,#N/A,FALSE,"골재소요량";#N/A,#N/A,FALSE,"골재소요량"}</definedName>
    <definedName name="wrn.골재소요량." hidden="1">{#N/A,#N/A,FALSE,"골재소요량";#N/A,#N/A,FALSE,"골재소요량"}</definedName>
    <definedName name="wrn.교육청." localSheetId="2" hidden="1">{#N/A,#N/A,FALSE,"전력간선"}</definedName>
    <definedName name="wrn.교육청." hidden="1">{#N/A,#N/A,FALSE,"전력간선"}</definedName>
    <definedName name="wrn.구조2." localSheetId="2" hidden="1">{#N/A,#N/A,FALSE,"구조2"}</definedName>
    <definedName name="wrn.구조2." hidden="1">{#N/A,#N/A,FALSE,"구조2"}</definedName>
    <definedName name="wrn.구조3." localSheetId="2" hidden="1">{#N/A,#N/A,FALSE,"구조2"}</definedName>
    <definedName name="wrn.구조3." hidden="1">{#N/A,#N/A,FALSE,"구조2"}</definedName>
    <definedName name="wrn.단가표지." localSheetId="2" hidden="1">{#N/A,#N/A,FALSE,"단가표지"}</definedName>
    <definedName name="wrn.단가표지." hidden="1">{#N/A,#N/A,FALSE,"단가표지"}</definedName>
    <definedName name="wrn.바보" localSheetId="2" hidden="1">{#N/A,#N/A,FALSE,"구조2"}</definedName>
    <definedName name="wrn.바보" hidden="1">{#N/A,#N/A,FALSE,"구조2"}</definedName>
    <definedName name="wrn.배료비" localSheetId="2" hidden="1">{#N/A,#N/A,FALSE,"배수1"}</definedName>
    <definedName name="wrn.배료비" hidden="1">{#N/A,#N/A,FALSE,"배수1"}</definedName>
    <definedName name="wrn.배수1." localSheetId="2" hidden="1">{#N/A,#N/A,FALSE,"배수1"}</definedName>
    <definedName name="wrn.배수1." hidden="1">{#N/A,#N/A,FALSE,"배수1"}</definedName>
    <definedName name="wrn.배수2." localSheetId="2" hidden="1">{#N/A,#N/A,FALSE,"배수2"}</definedName>
    <definedName name="wrn.배수2." hidden="1">{#N/A,#N/A,FALSE,"배수2"}</definedName>
    <definedName name="wrn.배수3" localSheetId="2" hidden="1">{#N/A,#N/A,FALSE,"배수2"}</definedName>
    <definedName name="wrn.배수3" hidden="1">{#N/A,#N/A,FALSE,"배수2"}</definedName>
    <definedName name="wrn.부대1." localSheetId="2" hidden="1">{#N/A,#N/A,FALSE,"부대1"}</definedName>
    <definedName name="wrn.부대1." hidden="1">{#N/A,#N/A,FALSE,"부대1"}</definedName>
    <definedName name="wrn.부대2." localSheetId="2" hidden="1">{#N/A,#N/A,FALSE,"부대2"}</definedName>
    <definedName name="wrn.부대2." hidden="1">{#N/A,#N/A,FALSE,"부대2"}</definedName>
    <definedName name="wrn.부산주경기장.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localSheetId="2" hidden="1">{#N/A,#N/A,FALSE,"속도"}</definedName>
    <definedName name="wrn.속도." hidden="1">{#N/A,#N/A,FALSE,"속도"}</definedName>
    <definedName name="wrn.신용찬." hidden="1">{#N/A,#N/A,TRUE,"토적및재료집계";#N/A,#N/A,TRUE,"토적및재료집계";#N/A,#N/A,TRUE,"단위량"}</definedName>
    <definedName name="wrn.운반시간." localSheetId="2" hidden="1">{#N/A,#N/A,FALSE,"운반시간"}</definedName>
    <definedName name="wrn.운반시간." hidden="1">{#N/A,#N/A,FALSE,"운반시간"}</definedName>
    <definedName name="wrn.이정표." localSheetId="2" hidden="1">{#N/A,#N/A,FALSE,"이정표"}</definedName>
    <definedName name="wrn.이정표." hidden="1">{#N/A,#N/A,FALSE,"이정표"}</definedName>
    <definedName name="wrn.이정표1." localSheetId="2" hidden="1">{#N/A,#N/A,FALSE,"이정표"}</definedName>
    <definedName name="wrn.이정표1." hidden="1">{#N/A,#N/A,FALSE,"이정표"}</definedName>
    <definedName name="wrn.조골재." localSheetId="2" hidden="1">{#N/A,#N/A,FALSE,"조골재"}</definedName>
    <definedName name="wrn.조골재." hidden="1">{#N/A,#N/A,FALSE,"조골재"}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철골집계표._.5칸." localSheetId="2" hidden="1">{#N/A,#N/A,FALSE,"Sheet1"}</definedName>
    <definedName name="wrn.철골집계표._.5칸." hidden="1">{#N/A,#N/A,FALSE,"Sheet1"}</definedName>
    <definedName name="wrn.토공1." localSheetId="2" hidden="1">{#N/A,#N/A,FALSE,"구조1"}</definedName>
    <definedName name="wrn.토공1." hidden="1">{#N/A,#N/A,FALSE,"구조1"}</definedName>
    <definedName name="wrn.토공2." localSheetId="2" hidden="1">{#N/A,#N/A,FALSE,"토공2"}</definedName>
    <definedName name="wrn.토공2." hidden="1">{#N/A,#N/A,FALSE,"토공2"}</definedName>
    <definedName name="wrn.포장1." localSheetId="2" hidden="1">{#N/A,#N/A,FALSE,"포장1";#N/A,#N/A,FALSE,"포장1"}</definedName>
    <definedName name="wrn.포장1." hidden="1">{#N/A,#N/A,FALSE,"포장1";#N/A,#N/A,FALSE,"포장1"}</definedName>
    <definedName name="wrn.포장2." localSheetId="2" hidden="1">{#N/A,#N/A,FALSE,"포장2"}</definedName>
    <definedName name="wrn.포장2." hidden="1">{#N/A,#N/A,FALSE,"포장2"}</definedName>
    <definedName name="wrn.표지." localSheetId="2" hidden="1">{#N/A,#N/A,FALSE,"표지"}</definedName>
    <definedName name="wrn.표지." hidden="1">{#N/A,#N/A,FALSE,"표지"}</definedName>
    <definedName name="wrn.표지목차." localSheetId="2" hidden="1">{#N/A,#N/A,FALSE,"표지목차"}</definedName>
    <definedName name="wrn.표지목차." hidden="1">{#N/A,#N/A,FALSE,"표지목차"}</definedName>
    <definedName name="wrn.혼합골재." localSheetId="2" hidden="1">{#N/A,#N/A,FALSE,"혼합골재"}</definedName>
    <definedName name="wrn.혼합골재." hidden="1">{#N/A,#N/A,FALSE,"혼합골재"}</definedName>
    <definedName name="wrn.회선임차현황." hidden="1">{#N/A,#N/A,FALSE,"회선임차현황"}</definedName>
    <definedName name="wrty" localSheetId="2" hidden="1">{"'용역비'!$A$4:$C$8"}</definedName>
    <definedName name="wrty" hidden="1">{"'용역비'!$A$4:$C$8"}</definedName>
    <definedName name="wrtyrtyrt" localSheetId="2" hidden="1">{"'용역비'!$A$4:$C$8"}</definedName>
    <definedName name="wrtyrtyrt" hidden="1">{"'용역비'!$A$4:$C$8"}</definedName>
    <definedName name="wrtywrtywr" localSheetId="2" hidden="1">{"'용역비'!$A$4:$C$8"}</definedName>
    <definedName name="wrtywrtywr" hidden="1">{"'용역비'!$A$4:$C$8"}</definedName>
    <definedName name="wuy" localSheetId="2" hidden="1">{"'용역비'!$A$4:$C$8"}</definedName>
    <definedName name="wuy" hidden="1">{"'용역비'!$A$4:$C$8"}</definedName>
    <definedName name="WW" hidden="1">{#N/A,#N/A,FALSE,"전력간선"}</definedName>
    <definedName name="wwww" localSheetId="2" hidden="1">{#N/A,#N/A,FALSE,"배수1"}</definedName>
    <definedName name="wwww" hidden="1">{#N/A,#N/A,FALSE,"배수1"}</definedName>
    <definedName name="x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x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XC" hidden="1">{"'광피스표'!$A$3:$N$54"}</definedName>
    <definedName name="XCCFD" hidden="1">{"'광피스표'!$A$3:$N$54"}</definedName>
    <definedName name="xx" localSheetId="2" hidden="1">#REF!</definedName>
    <definedName name="xx" hidden="1">#REF!</definedName>
    <definedName name="xxx" localSheetId="2" hidden="1">#REF!</definedName>
    <definedName name="xxx" hidden="1">#REF!</definedName>
    <definedName name="y" localSheetId="2" hidden="1">{"'용역비'!$A$4:$C$8"}</definedName>
    <definedName name="y" hidden="1">{"'용역비'!$A$4:$C$8"}</definedName>
    <definedName name="YFU" localSheetId="2" hidden="1">{"'용역비'!$A$4:$C$8"}</definedName>
    <definedName name="YFU" hidden="1">{"'용역비'!$A$4:$C$8"}</definedName>
    <definedName name="YL" localSheetId="2" hidden="1">{"'용역비'!$A$4:$C$8"}</definedName>
    <definedName name="YL" hidden="1">{"'용역비'!$A$4:$C$8"}</definedName>
    <definedName name="yu" localSheetId="2" hidden="1">{"'용역비'!$A$4:$C$8"}</definedName>
    <definedName name="yu" hidden="1">{"'용역비'!$A$4:$C$8"}</definedName>
    <definedName name="YUK" localSheetId="2" hidden="1">{"'용역비'!$A$4:$C$8"}</definedName>
    <definedName name="YUK" hidden="1">{"'용역비'!$A$4:$C$8"}</definedName>
    <definedName name="YUKOI" localSheetId="2" hidden="1">{"'용역비'!$A$4:$C$8"}</definedName>
    <definedName name="YUKOI" hidden="1">{"'용역비'!$A$4:$C$8"}</definedName>
    <definedName name="yyy" localSheetId="2" hidden="1">[8]수량산출!$A$1:$A$8561</definedName>
    <definedName name="yyy" hidden="1">[9]수량산출!$A$1:$A$8561</definedName>
    <definedName name="z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A" localSheetId="2" hidden="1">{"'광피스표'!$A$3:$N$54"}</definedName>
    <definedName name="za" hidden="1">[6]실행철강하도!$A$1:$A$4</definedName>
    <definedName name="ㄱ" localSheetId="2" hidden="1">{"'용역비'!$A$4:$C$8"}</definedName>
    <definedName name="ㄱ" hidden="1">{"'용역비'!$A$4:$C$8"}</definedName>
    <definedName name="ㄱㄱ" localSheetId="2" hidden="1">{"'용역비'!$A$4:$C$8"}</definedName>
    <definedName name="ㄱㄱ" hidden="1">{"'용역비'!$A$4:$C$8"}</definedName>
    <definedName name="ㄱㄱㄱㄱㄱ" localSheetId="2" hidden="1">{"'용역비'!$A$4:$C$8"}</definedName>
    <definedName name="ㄱㄱㄱㄱㄱ" hidden="1">{"'용역비'!$A$4:$C$8"}</definedName>
    <definedName name="ㄱㄱㄱㄱㄱㄱ" localSheetId="2" hidden="1">{"'용역비'!$A$4:$C$8"}</definedName>
    <definedName name="ㄱㄱㄱㄱㄱㄱ" hidden="1">{"'용역비'!$A$4:$C$8"}</definedName>
    <definedName name="ㄱㅂㅈㄱ" hidden="1">{#N/A,#N/A,FALSE,"전력간선"}</definedName>
    <definedName name="ㄱㅈㅎ" localSheetId="2" hidden="1">#REF!</definedName>
    <definedName name="ㄱㅈㅎ" hidden="1">#REF!</definedName>
    <definedName name="가" hidden="1">{#N/A,#N/A,FALSE,"전력간선"}</definedName>
    <definedName name="가S_O" hidden="1">{#N/A,#N/A,FALSE,"DAOCM 2차 검토"}</definedName>
    <definedName name="가스" localSheetId="2" hidden="1">{#N/A,#N/A,FALSE,"CCTV"}</definedName>
    <definedName name="가스" hidden="1">{#N/A,#N/A,FALSE,"CCTV"}</definedName>
    <definedName name="가아" localSheetId="2" hidden="1">[10]수량산출!#REF!</definedName>
    <definedName name="가아" hidden="1">[11]수량산출!#REF!</definedName>
    <definedName name="간접비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간접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강교" localSheetId="2" hidden="1">{#N/A,#N/A,FALSE,"구조2"}</definedName>
    <definedName name="강교" hidden="1">{#N/A,#N/A,FALSE,"구조2"}</definedName>
    <definedName name="강아지" localSheetId="2" hidden="1">#REF!</definedName>
    <definedName name="강아지" hidden="1">#REF!</definedName>
    <definedName name="거ㅏ" localSheetId="2" hidden="1">[9]수량산출!$A$3:$H$8539</definedName>
    <definedName name="거ㅏ" hidden="1">[12]수량산출!$A$3:$H$8539</definedName>
    <definedName name="건축원가" hidden="1">[13]전기!$B$4:$B$163</definedName>
    <definedName name="겨" localSheetId="2" hidden="1">{"'용역비'!$A$4:$C$8"}</definedName>
    <definedName name="겨" hidden="1">{"'용역비'!$A$4:$C$8"}</definedName>
    <definedName name="견적" localSheetId="2" hidden="1">'[14]내역서1999.8최종'!$A$1:$A$2438</definedName>
    <definedName name="견적" hidden="1">'[15]내역서1999.8최종'!$A$1:$A$2438</definedName>
    <definedName name="계측기기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가원가VMS\" hidden="1">{#N/A,#N/A,TRUE,"토적및재료집계";#N/A,#N/A,TRUE,"토적및재료집계";#N/A,#N/A,TRUE,"단위량"}</definedName>
    <definedName name="공공도서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사비분석" hidden="1">#REF!</definedName>
    <definedName name="공장동" localSheetId="2" hidden="1">#REF!</definedName>
    <definedName name="공장동" hidden="1">#REF!</definedName>
    <definedName name="공정산출근거" hidden="1">{#N/A,#N/A,TRUE,"토적및재료집계";#N/A,#N/A,TRUE,"토적및재료집계";#N/A,#N/A,TRUE,"단위량"}</definedName>
    <definedName name="공정집계표1" hidden="1">#REF!</definedName>
    <definedName name="공정집계표1111" hidden="1">#REF!</definedName>
    <definedName name="관산" hidden="1">{"'광피스표'!$A$3:$N$54"}</definedName>
    <definedName name="관산2" hidden="1">{"'광피스표'!$A$3:$N$54"}</definedName>
    <definedName name="광" hidden="1">{#N/A,#N/A,TRUE,"토적및재료집계";#N/A,#N/A,TRUE,"토적및재료집계";#N/A,#N/A,TRUE,"단위량"}</definedName>
    <definedName name="구조물공사" hidden="1">{#N/A,#N/A,TRUE,"토적및재료집계";#N/A,#N/A,TRUE,"토적및재료집계";#N/A,#N/A,TRUE,"단위량"}</definedName>
    <definedName name="그림" localSheetId="2" hidden="1">{#N/A,#N/A,FALSE,"전력간선"}</definedName>
    <definedName name="그림" hidden="1">{#N/A,#N/A,FALSE,"전력간선"}</definedName>
    <definedName name="근거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기기품셈내역1" localSheetId="2" hidden="1">#REF!</definedName>
    <definedName name="기기품셈내역1" hidden="1">#REF!</definedName>
    <definedName name="기타경비" hidden="1">{#N/A,#N/A,TRUE,"토적및재료집계";#N/A,#N/A,TRUE,"토적및재료집계";#N/A,#N/A,TRUE,"단위량"}</definedName>
    <definedName name="긴급전화" hidden="1">{#N/A,#N/A,TRUE,"토적및재료집계";#N/A,#N/A,TRUE,"토적및재료집계";#N/A,#N/A,TRUE,"단위량"}</definedName>
    <definedName name="ㄳㄳㄳㄳ" localSheetId="2" hidden="1">{"'용역비'!$A$4:$C$8"}</definedName>
    <definedName name="ㄳㄳㄳㄳ" hidden="1">{"'용역비'!$A$4:$C$8"}</definedName>
    <definedName name="ㄴㄱㄹ" localSheetId="2" hidden="1">#REF!</definedName>
    <definedName name="ㄴㄱㄹ" hidden="1">#REF!</definedName>
    <definedName name="ㄴㄴ" localSheetId="2" hidden="1">{"'용역비'!$A$4:$C$8"}</definedName>
    <definedName name="ㄴㄴ" hidden="1">{"'용역비'!$A$4:$C$8"}</definedName>
    <definedName name="ㄴㄴㄴ" localSheetId="2" hidden="1">#REF!</definedName>
    <definedName name="ㄴㄴㄴ" hidden="1">#REF!</definedName>
    <definedName name="ㄴㄴㄴㄴ" localSheetId="2" hidden="1">#REF!</definedName>
    <definedName name="ㄴㄴㄴㄴ" hidden="1">{#N/A,#N/A,FALSE,"전력간선"}</definedName>
    <definedName name="ㄴㄴㄴㄴㄴ" localSheetId="2" hidden="1">#REF!</definedName>
    <definedName name="ㄴㄴㄴㄴㄴ" hidden="1">#REF!</definedName>
    <definedName name="ㄴㅁ" localSheetId="2" hidden="1">#REF!</definedName>
    <definedName name="ㄴㅁ" hidden="1">#REF!</definedName>
    <definedName name="남남" localSheetId="2" hidden="1">#REF!</definedName>
    <definedName name="남남" hidden="1">#REF!</definedName>
    <definedName name="내역서" hidden="1">[16]Sheet3!$J$6:$J$1706</definedName>
    <definedName name="내역서일반형" hidden="1">{#N/A,#N/A,FALSE,"전력간선"}</definedName>
    <definedName name="노원문화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ㄶㄹㅇㄹ" localSheetId="2" hidden="1">{#N/A,#N/A,FALSE,"단가표지"}</definedName>
    <definedName name="ㄶㄹㅇㄹ" hidden="1">{#N/A,#N/A,FALSE,"단가표지"}</definedName>
    <definedName name="ㄷ" localSheetId="2" hidden="1">{#N/A,#N/A,TRUE,"토적및재료집계";#N/A,#N/A,TRUE,"토적및재료집계";#N/A,#N/A,TRUE,"단위량"}</definedName>
    <definedName name="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6ㅓ" localSheetId="2" hidden="1">{"'용역비'!$A$4:$C$8"}</definedName>
    <definedName name="ㄷ6ㅓ" hidden="1">{"'용역비'!$A$4:$C$8"}</definedName>
    <definedName name="ㄷㄱㄷ" localSheetId="2" hidden="1">{#N/A,#N/A,FALSE,"전력간선"}</definedName>
    <definedName name="ㄷㄱㄷ" hidden="1">{#N/A,#N/A,FALSE,"전력간선"}</definedName>
    <definedName name="ㄷㄱㄷㄱㄷㄱ" localSheetId="2" hidden="1">{"'용역비'!$A$4:$C$8"}</definedName>
    <definedName name="ㄷㄱㄷㄱㄷㄱ" hidden="1">{"'용역비'!$A$4:$C$8"}</definedName>
    <definedName name="ㄷㄷ" localSheetId="2" hidden="1">#REF!</definedName>
    <definedName name="ㄷㄷ" hidden="1">{"'용역비'!$A$4:$C$8"}</definedName>
    <definedName name="ㄷㄷㄱㄱ" localSheetId="2" hidden="1">{"'용역비'!$A$4:$C$8"}</definedName>
    <definedName name="ㄷㄷㄱㄱ" hidden="1">{"'용역비'!$A$4:$C$8"}</definedName>
    <definedName name="ㄷㄷㄷㄷ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ㄷㄷㄷ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ㅍㅂ" localSheetId="2" hidden="1">{"'용역비'!$A$4:$C$8"}</definedName>
    <definedName name="ㄷㅍㅂ" hidden="1">{"'용역비'!$A$4:$C$8"}</definedName>
    <definedName name="다시" hidden="1">{#N/A,#N/A,FALSE,"전력간선"}</definedName>
    <definedName name="대구공항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급44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동구연숩" localSheetId="2" hidden="1">{#N/A,#N/A,FALSE,"전력간선"}</definedName>
    <definedName name="동구연숩" hidden="1">{#N/A,#N/A,FALSE,"전력간선"}</definedName>
    <definedName name="ㄹ" hidden="1">{#N/A,#N/A,TRUE,"토적및재료집계";#N/A,#N/A,TRUE,"토적및재료집계";#N/A,#N/A,TRUE,"단위량"}</definedName>
    <definedName name="ㄹㄴㅇㅎ" localSheetId="2" hidden="1">{#N/A,#N/A,FALSE,"골재소요량";#N/A,#N/A,FALSE,"골재소요량"}</definedName>
    <definedName name="ㄹㄴㅇㅎ" hidden="1">{#N/A,#N/A,FALSE,"골재소요량";#N/A,#N/A,FALSE,"골재소요량"}</definedName>
    <definedName name="ㄹㄴㅇㅎㄹㅇㄴ" localSheetId="2" hidden="1">{#N/A,#N/A,FALSE,"단가표지"}</definedName>
    <definedName name="ㄹㄴㅇㅎㄹㅇㄴ" hidden="1">{#N/A,#N/A,FALSE,"단가표지"}</definedName>
    <definedName name="ㄹㄹ" localSheetId="2" hidden="1">#REF!</definedName>
    <definedName name="ㄹㄹ" hidden="1">#REF!</definedName>
    <definedName name="ㄹㄹㄹ" hidden="1">#REF!</definedName>
    <definedName name="ㄹㅇㄶ" localSheetId="2" hidden="1">#REF!</definedName>
    <definedName name="ㄹㅇㄶ" hidden="1">#REF!</definedName>
    <definedName name="ㄹㅇㄶ옿" localSheetId="2" hidden="1">'[17]N賃率-職'!$I$5:$I$30</definedName>
    <definedName name="ㄹㅇㄶ옿" hidden="1">'[18]N賃率-職'!$I$5:$I$30</definedName>
    <definedName name="ㄹㅇㄹㄹㄷ제ㅓ" localSheetId="2" hidden="1">{#N/A,#N/A,FALSE,"운반시간"}</definedName>
    <definedName name="ㄹㅇㄹㄹㄷ제ㅓ" hidden="1">{#N/A,#N/A,FALSE,"운반시간"}</definedName>
    <definedName name="ㄹㅇㄹㅇ" localSheetId="2" hidden="1">#REF!</definedName>
    <definedName name="ㄹㅇㄹㅇ" hidden="1">#REF!</definedName>
    <definedName name="ㄹ호" localSheetId="2" hidden="1">#REF!</definedName>
    <definedName name="ㄹ호" hidden="1">#REF!</definedName>
    <definedName name="려ㅛㄹ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려ㅛ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료" localSheetId="2" hidden="1">{"'용역비'!$A$4:$C$8"}</definedName>
    <definedName name="료" hidden="1">{"'용역비'!$A$4:$C$8"}</definedName>
    <definedName name="ㅀ" localSheetId="2" hidden="1">{#N/A,#N/A,FALSE,"조골재"}</definedName>
    <definedName name="ㅀ" hidden="1">{#N/A,#N/A,FALSE,"조골재"}</definedName>
    <definedName name="ㅁ" localSheetId="2" hidden="1">[5]차액보증!#REF!</definedName>
    <definedName name="ㅁ" hidden="1">[5]차액보증!#REF!</definedName>
    <definedName name="ㅁㄴ" localSheetId="2" hidden="1">#REF!</definedName>
    <definedName name="ㅁㄴ" hidden="1">#REF!</definedName>
    <definedName name="ㅁㄴㅇㅁ" localSheetId="2" hidden="1">{"'용역비'!$A$4:$C$8"}</definedName>
    <definedName name="ㅁㄴㅇㅁ" hidden="1">{"'용역비'!$A$4:$C$8"}</definedName>
    <definedName name="ㅁㅁ" localSheetId="2" hidden="1">#REF!</definedName>
    <definedName name="ㅁㅁ" hidden="1">#REF!</definedName>
    <definedName name="ㅁㅁㅁ" localSheetId="2" hidden="1">#REF!</definedName>
    <definedName name="ㅁㅁㅁ" hidden="1">#REF!</definedName>
    <definedName name="ㅁㅁㅁㅁㅁ" localSheetId="2" hidden="1">{"'용역비'!$A$4:$C$8"}</definedName>
    <definedName name="ㅁㅁㅁㅁㅁ" hidden="1">{"'용역비'!$A$4:$C$8"}</definedName>
    <definedName name="ㅁㅁㅁㅁㅁㅁ" localSheetId="2" hidden="1">#REF!</definedName>
    <definedName name="ㅁㅁㅁㅁㅁㅁ" hidden="1">#REF!</definedName>
    <definedName name="ㅁㅇㄴㅁ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ㅇㄴ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ㅂ" localSheetId="2" hidden="1">{#N/A,#N/A,TRUE,"토적및재료집계";#N/A,#N/A,TRUE,"토적및재료집계";#N/A,#N/A,TRUE,"단위량"}</definedName>
    <definedName name="ㅂ" hidden="1">{#N/A,#N/A,FALSE,"단가표지"}</definedName>
    <definedName name="ㅂㅂ" localSheetId="2" hidden="1">{#N/A,#N/A,TRUE,"토적및재료집계";#N/A,#N/A,TRUE,"토적및재료집계";#N/A,#N/A,TRUE,"단위량"}</definedName>
    <definedName name="ㅂㅂ" hidden="1">{"'용역비'!$A$4:$C$8"}</definedName>
    <definedName name="ㅂㅂㅂ" localSheetId="2" hidden="1">{"'용역비'!$A$4:$C$8"}</definedName>
    <definedName name="ㅂㅂㅂ" hidden="1">{"'용역비'!$A$4:$C$8"}</definedName>
    <definedName name="ㅂㅂㅂㅂㅂㅂ" localSheetId="2" hidden="1">{"'용역비'!$A$4:$C$8"}</definedName>
    <definedName name="ㅂㅂㅂㅂㅂㅂ" hidden="1">{"'용역비'!$A$4:$C$8"}</definedName>
    <definedName name="박범준" hidden="1">{#N/A,#N/A,FALSE,"전력간선"}</definedName>
    <definedName name="반자동1기" hidden="1">{#N/A,#N/A,FALSE,"전력간선"}</definedName>
    <definedName name="방수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방수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배관공수율" localSheetId="2" hidden="1">'[19]N賃率-職'!$I$5:$I$30</definedName>
    <definedName name="배관공수율" hidden="1">'[20]N賃率-職'!$I$5:$I$30</definedName>
    <definedName name="변경실행금액" hidden="1">{#N/A,#N/A,FALSE,"전력간선"}</definedName>
    <definedName name="보오링그라우팅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중" localSheetId="2" hidden="1">{#N/A,#N/A,FALSE,"전력간선"}</definedName>
    <definedName name="보중" hidden="1">{#N/A,#N/A,FALSE,"전력간선"}</definedName>
    <definedName name="부대별약칭" hidden="1">{#N/A,#N/A,TRUE,"토적및재료집계";#N/A,#N/A,TRUE,"토적및재료집계";#N/A,#N/A,TRUE,"단위량"}</definedName>
    <definedName name="부대토공" localSheetId="2" hidden="1">{#N/A,#N/A,FALSE,"구조2"}</definedName>
    <definedName name="부대토공" hidden="1">{#N/A,#N/A,FALSE,"구조2"}</definedName>
    <definedName name="분전반제조총괄표" localSheetId="2" hidden="1">{"'건축내역'!$A$1:$L$413"}</definedName>
    <definedName name="분전반제조총괄표" hidden="1">{"'건축내역'!$A$1:$L$413"}</definedName>
    <definedName name="ㅅ" hidden="1">{#N/A,#N/A,TRUE,"토적및재료집계";#N/A,#N/A,TRUE,"토적및재료집계";#N/A,#N/A,TRUE,"단위량"}</definedName>
    <definedName name="ㅅㅅ" localSheetId="2" hidden="1">#REF!</definedName>
    <definedName name="ㅅㅅ" hidden="1">#REF!</definedName>
    <definedName name="ㅅㅅㅅ" localSheetId="2" hidden="1">{#N/A,#N/A,FALSE,"전력간선"}</definedName>
    <definedName name="ㅅㅅㅅ" hidden="1">{#N/A,#N/A,FALSE,"전력간선"}</definedName>
    <definedName name="사" localSheetId="2" hidden="1">#REF!</definedName>
    <definedName name="사" hidden="1">#REF!</definedName>
    <definedName name="설비" hidden="1">{#N/A,#N/A,TRUE,"토적및재료집계";#N/A,#N/A,TRUE,"토적및재료집계";#N/A,#N/A,TRUE,"단위량"}</definedName>
    <definedName name="소화갑지" localSheetId="2" hidden="1">{#N/A,#N/A,FALSE,"CCTV"}</definedName>
    <definedName name="소화갑지" hidden="1">{#N/A,#N/A,FALSE,"CCTV"}</definedName>
    <definedName name="수2" hidden="1">{#N/A,#N/A,TRUE,"토적및재료집계";#N/A,#N/A,TRUE,"토적및재료집계";#N/A,#N/A,TRUE,"단위량"}</definedName>
    <definedName name="수3" hidden="1">{#N/A,#N/A,TRUE,"토적및재료집계";#N/A,#N/A,TRUE,"토적및재료집계";#N/A,#N/A,TRUE,"단위량"}</definedName>
    <definedName name="습식공사" hidden="1">{#N/A,#N/A,FALSE,"전력간선"}</definedName>
    <definedName name="실행원가" hidden="1">{#N/A,#N/A,FALSE,"전력간선"}</definedName>
    <definedName name="ㅇㄴㅁ" hidden="1">[21]실행철강하도!$A$1:$A$4</definedName>
    <definedName name="ㅇㄹ" localSheetId="2" hidden="1">#REF!</definedName>
    <definedName name="ㅇㄹ" hidden="1">#REF!</definedName>
    <definedName name="ㅇㄹㄹ" localSheetId="2" hidden="1">'[22]N賃率-職'!$I$5:$I$30</definedName>
    <definedName name="ㅇㄹㄹ" hidden="1">'[23]N賃率-職'!$I$5:$I$30</definedName>
    <definedName name="ㅇㄹㅇㄹ" localSheetId="2" hidden="1">#REF!</definedName>
    <definedName name="ㅇㄹㅇㄹ" hidden="1">#REF!</definedName>
    <definedName name="ㅇㅁㄴㄹ" hidden="1">{#N/A,#N/A,TRUE,"토적및재료집계";#N/A,#N/A,TRUE,"토적및재료집계";#N/A,#N/A,TRUE,"단위량"}</definedName>
    <definedName name="ㅇㅇㄹ" localSheetId="2" hidden="1">#REF!</definedName>
    <definedName name="ㅇㅇㄹ" hidden="1">#REF!</definedName>
    <definedName name="ㅇㅇㅇ" localSheetId="2" hidden="1">#REF!</definedName>
    <definedName name="ㅇㅇㅇ" hidden="1">{"'용역비'!$A$4:$C$8"}</definedName>
    <definedName name="ㅇㅇㅇㅇ" localSheetId="2" hidden="1">#REF!</definedName>
    <definedName name="ㅇㅇㅇㅇ" hidden="1">#REF!</definedName>
    <definedName name="ㅇㅇㅇㅇㄹㄴㅁㄹ" localSheetId="2" hidden="1">#REF!</definedName>
    <definedName name="ㅇㅇㅇㅇㄹㄴㅁㄹ" hidden="1">#REF!</definedName>
    <definedName name="ㅇㅎㅇㅎ" localSheetId="2" hidden="1">{"'용역비'!$A$4:$C$8"}</definedName>
    <definedName name="ㅇㅎㅇㅎ" hidden="1">{"'용역비'!$A$4:$C$8"}</definedName>
    <definedName name="ㅇ호" localSheetId="2" hidden="1">{"'용역비'!$A$4:$C$8"}</definedName>
    <definedName name="ㅇ호" hidden="1">{"'용역비'!$A$4:$C$8"}</definedName>
    <definedName name="ㅇ호ㅓ" localSheetId="2" hidden="1">{"'용역비'!$A$4:$C$8"}</definedName>
    <definedName name="ㅇ호ㅓ" hidden="1">{"'용역비'!$A$4:$C$8"}</definedName>
    <definedName name="ㅇ호ㅓㅇㅎ" localSheetId="2" hidden="1">{"'용역비'!$A$4:$C$8"}</definedName>
    <definedName name="ㅇ호ㅓㅇㅎ" hidden="1">{"'용역비'!$A$4:$C$8"}</definedName>
    <definedName name="ㅇ호ㅓㅇ호ㅓ" localSheetId="2" hidden="1">{"'용역비'!$A$4:$C$8"}</definedName>
    <definedName name="ㅇ호ㅓㅇ호ㅓ" hidden="1">{"'용역비'!$A$4:$C$8"}</definedName>
    <definedName name="ㅇ호ㅓㅎ" localSheetId="2" hidden="1">{"'용역비'!$A$4:$C$8"}</definedName>
    <definedName name="ㅇ호ㅓㅎ" hidden="1">{"'용역비'!$A$4:$C$8"}</definedName>
    <definedName name="ㅇ호ㅓ호ㅓ" localSheetId="2" hidden="1">{"'용역비'!$A$4:$C$8"}</definedName>
    <definedName name="ㅇ호ㅓ호ㅓ" hidden="1">{"'용역비'!$A$4:$C$8"}</definedName>
    <definedName name="아ㅏ" localSheetId="2" hidden="1">{#N/A,#N/A,FALSE,"조골재"}</definedName>
    <definedName name="아ㅏ" hidden="1">{#N/A,#N/A,FALSE,"조골재"}</definedName>
    <definedName name="양식" localSheetId="2" hidden="1">{#N/A,#N/A,FALSE,"전력간선"}</definedName>
    <definedName name="양식" hidden="1">{#N/A,#N/A,FALSE,"전력간선"}</definedName>
    <definedName name="어" localSheetId="2" hidden="1">{"'용역비'!$A$4:$C$8"}</definedName>
    <definedName name="어" hidden="1">{"'용역비'!$A$4:$C$8"}</definedName>
    <definedName name="억이상" localSheetId="2" hidden="1">{#N/A,#N/A,FALSE,"2~8번"}</definedName>
    <definedName name="억이상" hidden="1">{#N/A,#N/A,FALSE,"2~8번"}</definedName>
    <definedName name="업체" localSheetId="2" hidden="1">#REF!</definedName>
    <definedName name="업체" hidden="1">#REF!</definedName>
    <definedName name="오" hidden="1">[7]실행철강하도!$A$1:$A$4</definedName>
    <definedName name="완공3" localSheetId="2" hidden="1">#REF!</definedName>
    <definedName name="완공3" hidden="1">#REF!</definedName>
    <definedName name="용접단가" localSheetId="2" hidden="1">{#N/A,#N/A,FALSE,"표지"}</definedName>
    <definedName name="용접단가" hidden="1">{#N/A,#N/A,FALSE,"표지"}</definedName>
    <definedName name="원남내역" hidden="1">[24]실행철강하도!$A$1:$A$4</definedName>
    <definedName name="의" localSheetId="2" hidden="1">{#N/A,#N/A,FALSE,"운반시간"}</definedName>
    <definedName name="의" hidden="1">{#N/A,#N/A,FALSE,"운반시간"}</definedName>
    <definedName name="이" hidden="1">{#N/A,#N/A,TRUE,"토적및재료집계";#N/A,#N/A,TRUE,"토적및재료집계";#N/A,#N/A,TRUE,"단위량"}</definedName>
    <definedName name="이릉" localSheetId="2" hidden="1">#REF!</definedName>
    <definedName name="이릉" hidden="1">#REF!</definedName>
    <definedName name="이종훈" hidden="1">[13]전기!$A$4:$A$163</definedName>
    <definedName name="이천순복음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이천순복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" localSheetId="2" hidden="1">#REF!</definedName>
    <definedName name="일" hidden="1">[7]실행철강하도!$A$1:$A$4</definedName>
    <definedName name="입력현황1" hidden="1">{#N/A,#N/A,FALSE,"DAOCM 2차 검토"}</definedName>
    <definedName name="입찰금액안" localSheetId="2" hidden="1">[25]집계표!#REF!</definedName>
    <definedName name="입찰금액안" hidden="1">[25]집계표!#REF!</definedName>
    <definedName name="ㅈ56ㅕ" localSheetId="2" hidden="1">{"'용역비'!$A$4:$C$8"}</definedName>
    <definedName name="ㅈ56ㅕ" hidden="1">{"'용역비'!$A$4:$C$8"}</definedName>
    <definedName name="ㅈㄷㄱㄷㄱㄷ" localSheetId="2" hidden="1">{"'용역비'!$A$4:$C$8"}</definedName>
    <definedName name="ㅈㄷㄱㄷㄱㄷ" hidden="1">{"'용역비'!$A$4:$C$8"}</definedName>
    <definedName name="ㅈㅇ" localSheetId="2" hidden="1">{"'용역비'!$A$4:$C$8"}</definedName>
    <definedName name="ㅈㅇ" hidden="1">{"'용역비'!$A$4:$C$8"}</definedName>
    <definedName name="ㅈㅇㄹㄷ" localSheetId="2" hidden="1">{#N/A,#N/A,FALSE,"토공2"}</definedName>
    <definedName name="ㅈㅇㄹㄷ" hidden="1">{#N/A,#N/A,FALSE,"토공2"}</definedName>
    <definedName name="ㅈㅈ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" localSheetId="2" hidden="1">{#N/A,#N/A,TRUE,"토적및재료집계";#N/A,#N/A,TRUE,"토적및재료집계";#N/A,#N/A,TRUE,"단위량"}</definedName>
    <definedName name="ㅈㅈ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ㅈㅈㅈㅈㅈㅈ" localSheetId="2" hidden="1">{"'용역비'!$A$4:$C$8"}</definedName>
    <definedName name="ㅈㅈㅈㅈㅈㅈ" hidden="1">{"'용역비'!$A$4:$C$8"}</definedName>
    <definedName name="자동" hidden="1">{#N/A,#N/A,FALSE,"전력간선"}</definedName>
    <definedName name="장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장종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전체제조총괄표" localSheetId="2" hidden="1">{"'건축내역'!$A$1:$L$413"}</definedName>
    <definedName name="전체제조총괄표" hidden="1">{"'건축내역'!$A$1:$L$413"}</definedName>
    <definedName name="정근호" hidden="1">{#N/A,#N/A,TRUE,"토적및재료집계";#N/A,#N/A,TRUE,"토적및재료집계";#N/A,#N/A,TRUE,"단위량"}</definedName>
    <definedName name="정웅하" hidden="1">{"'광피스표'!$A$3:$N$54"}</definedName>
    <definedName name="정웅하2" hidden="1">{"'광피스표'!$A$3:$N$54"}</definedName>
    <definedName name="정화조" localSheetId="2" hidden="1">{#N/A,#N/A,FALSE,"CCTV"}</definedName>
    <definedName name="정화조" hidden="1">{#N/A,#N/A,FALSE,"CCTV"}</definedName>
    <definedName name="제수추가" localSheetId="2" hidden="1">{"'용역비'!$A$4:$C$8"}</definedName>
    <definedName name="제수추가" hidden="1">{"'용역비'!$A$4:$C$8"}</definedName>
    <definedName name="조사가" localSheetId="2" hidden="1">[26]입찰안!#REF!</definedName>
    <definedName name="조사가" hidden="1">[26]입찰안!#REF!</definedName>
    <definedName name="종합청사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지역본부" hidden="1">{#N/A,#N/A,FALSE,"DAOCM 2차 검토"}</definedName>
    <definedName name="직매54P" hidden="1">{#N/A,#N/A,TRUE,"토적및재료집계";#N/A,#N/A,TRUE,"토적및재료집계";#N/A,#N/A,TRUE,"단위량"}</definedName>
    <definedName name="참가" localSheetId="2" hidden="1">'[27]#REF'!#REF!</definedName>
    <definedName name="참가" hidden="1">'[27]#REF'!#REF!</definedName>
    <definedName name="천사" localSheetId="2" hidden="1">{"'용역비'!$A$4:$C$8"}</definedName>
    <definedName name="천사" hidden="1">{"'용역비'!$A$4:$C$8"}</definedName>
    <definedName name="총괄" hidden="1">{#N/A,#N/A,FALSE,"전력간선"}</definedName>
    <definedName name="총괄제출2차" hidden="1">#REF!</definedName>
    <definedName name="최종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최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취소" localSheetId="2" hidden="1">{#N/A,#N/A,FALSE,"조골재"}</definedName>
    <definedName name="취소" hidden="1">{#N/A,#N/A,FALSE,"조골재"}</definedName>
    <definedName name="ㅋㅌ" localSheetId="2" hidden="1">{"'용역비'!$A$4:$C$8"}</definedName>
    <definedName name="ㅋㅌ" hidden="1">{"'용역비'!$A$4:$C$8"}</definedName>
    <definedName name="카메라" hidden="1">{#N/A,#N/A,FALSE,"전력간선"}</definedName>
    <definedName name="케이블간지" hidden="1">{#N/A,#N/A,TRUE,"토적및재료집계";#N/A,#N/A,TRUE,"토적및재료집계";#N/A,#N/A,TRUE,"단위량"}</definedName>
    <definedName name="콘크리트2" hidden="1">#REF!</definedName>
    <definedName name="토" localSheetId="2" hidden="1">#REF!</definedName>
    <definedName name="토" hidden="1">#REF!</definedName>
    <definedName name="토목설계" localSheetId="2" hidden="1">{#N/A,#N/A,FALSE,"골재소요량";#N/A,#N/A,FALSE,"골재소요량"}</definedName>
    <definedName name="토목설계" hidden="1">{#N/A,#N/A,FALSE,"골재소요량";#N/A,#N/A,FALSE,"골재소요량"}</definedName>
    <definedName name="토철" localSheetId="2" hidden="1">{#N/A,#N/A,FALSE,"구조2"}</definedName>
    <definedName name="토철" hidden="1">{#N/A,#N/A,FALSE,"구조2"}</definedName>
    <definedName name="팔" localSheetId="2" hidden="1">#REF!</definedName>
    <definedName name="팔" hidden="1">#REF!</definedName>
    <definedName name="표지" localSheetId="2" hidden="1">#REF!</definedName>
    <definedName name="표지" hidden="1">#REF!</definedName>
    <definedName name="ㅎㄴ" localSheetId="2" hidden="1">'[17]N賃率-職'!$I$5:$I$30</definedName>
    <definedName name="ㅎㄴ" hidden="1">'[18]N賃率-職'!$I$5:$I$30</definedName>
    <definedName name="ㅎㄹ오하ㅓ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ㄹ오하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ㅇ" localSheetId="2" hidden="1">{"'용역비'!$A$4:$C$8"}</definedName>
    <definedName name="ㅎㅇ" hidden="1">{"'용역비'!$A$4:$C$8"}</definedName>
    <definedName name="ㅎ오" localSheetId="2" hidden="1">{"'용역비'!$A$4:$C$8"}</definedName>
    <definedName name="ㅎ오" hidden="1">{"'용역비'!$A$4:$C$8"}</definedName>
    <definedName name="ㅎㅎ" localSheetId="2" hidden="1">#REF!</definedName>
    <definedName name="ㅎㅎ" hidden="1">#REF!</definedName>
    <definedName name="ㅎㅎㅎ" localSheetId="2" hidden="1">{"'용역비'!$A$4:$C$8"}</definedName>
    <definedName name="ㅎㅎㅎ" hidden="1">{"'용역비'!$A$4:$C$8"}</definedName>
    <definedName name="하도내역" hidden="1">{#N/A,#N/A,FALSE,"전력간선"}</definedName>
    <definedName name="하도사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학교" hidden="1">{#N/A,#N/A,FALSE,"전력간선"}</definedName>
    <definedName name="한" localSheetId="2" hidden="1">#REF!</definedName>
    <definedName name="한" hidden="1">#REF!</definedName>
    <definedName name="현장" localSheetId="2" hidden="1">{#N/A,#N/A,FALSE,"단가표지"}</definedName>
    <definedName name="현장" hidden="1">{#N/A,#N/A,FALSE,"단가표지"}</definedName>
    <definedName name="호ㅓ" localSheetId="2" hidden="1">{"'용역비'!$A$4:$C$8"}</definedName>
    <definedName name="호ㅓ" hidden="1">{"'용역비'!$A$4:$C$8"}</definedName>
    <definedName name="호ㅓㅕㅏ6ㅅ서ㅛㅓ" localSheetId="2" hidden="1">[28]입찰안!#REF!</definedName>
    <definedName name="호ㅓㅕㅏ6ㅅ서ㅛㅓ" hidden="1">[28]입찰안!#REF!</definedName>
    <definedName name="홀런" hidden="1">{#N/A,#N/A,FALSE,"전력간선"}</definedName>
    <definedName name="홍ㅇ호" localSheetId="2" hidden="1">{"'용역비'!$A$4:$C$8"}</definedName>
    <definedName name="홍ㅇ호" hidden="1">{"'용역비'!$A$4:$C$8"}</definedName>
    <definedName name="ㅑㅑ" localSheetId="2" hidden="1">{"'용역비'!$A$4:$C$8"}</definedName>
    <definedName name="ㅑㅑ" hidden="1">{"'용역비'!$A$4:$C$8"}</definedName>
    <definedName name="ㅑㅑㅑ" localSheetId="2" hidden="1">{"'용역비'!$A$4:$C$8"}</definedName>
    <definedName name="ㅑㅑㅑ" hidden="1">{"'용역비'!$A$4:$C$8"}</definedName>
    <definedName name="ㅑㅑㅑㅑㅑ" localSheetId="2" hidden="1">{"'용역비'!$A$4:$C$8"}</definedName>
    <definedName name="ㅑㅑㅑㅑㅑ" hidden="1">{"'용역비'!$A$4:$C$8"}</definedName>
    <definedName name="ㅑㅑㅑㅑㅑㅑ" localSheetId="2" hidden="1">{"'용역비'!$A$4:$C$8"}</definedName>
    <definedName name="ㅑㅑㅑㅑㅑㅑ" hidden="1">{"'용역비'!$A$4:$C$8"}</definedName>
    <definedName name="ㅑㅕㅑ" localSheetId="2" hidden="1">{#N/A,#N/A,FALSE,"전력간선"}</definedName>
    <definedName name="ㅑㅕㅑ" hidden="1">{#N/A,#N/A,FALSE,"전력간선"}</definedName>
    <definedName name="ㅑㅕㅕ" localSheetId="2" hidden="1">{"'용역비'!$A$4:$C$8"}</definedName>
    <definedName name="ㅑㅕㅕ" hidden="1">{"'용역비'!$A$4:$C$8"}</definedName>
    <definedName name="ㅓㄴㄱ" hidden="1">[21]실행철강하도!$A$1:$A$4</definedName>
    <definedName name="ㅓㅓㅓ" localSheetId="2" hidden="1">{#N/A,#N/A,FALSE,"전력간선"}</definedName>
    <definedName name="ㅓㅓㅓ" hidden="1">{#N/A,#N/A,FALSE,"전력간선"}</definedName>
    <definedName name="ㅔㅔㅔ" hidden="1">{#N/A,#N/A,TRUE,"토적및재료집계";#N/A,#N/A,TRUE,"토적및재료집계";#N/A,#N/A,TRUE,"단위량"}</definedName>
    <definedName name="ㅔㅣ" localSheetId="2" hidden="1">{"'용역비'!$A$4:$C$8"}</definedName>
    <definedName name="ㅔㅣ" hidden="1">{"'용역비'!$A$4:$C$8"}</definedName>
    <definedName name="ㅗㅗ" hidden="1">{#N/A,#N/A,TRUE,"토적및재료집계";#N/A,#N/A,TRUE,"토적및재료집계";#N/A,#N/A,TRUE,"단위량"}</definedName>
    <definedName name="ㅘㅗ허ㅎ" localSheetId="2" hidden="1">[16]Sheet2!#REF!</definedName>
    <definedName name="ㅘㅗ허ㅎ" hidden="1">[16]Sheet2!#REF!</definedName>
    <definedName name="ㅛ" localSheetId="2" hidden="1">{"'용역비'!$A$4:$C$8"}</definedName>
    <definedName name="ㅛ" hidden="1">{"'용역비'!$A$4:$C$8"}</definedName>
    <definedName name="ㅛㅕㅑ" localSheetId="2" hidden="1">'[22]N賃率-職'!$I$5:$I$30</definedName>
    <definedName name="ㅛㅕㅑ" hidden="1">'[23]N賃率-職'!$I$5:$I$30</definedName>
    <definedName name="ㅛㅛ" localSheetId="2" hidden="1">{"'용역비'!$A$4:$C$8"}</definedName>
    <definedName name="ㅛㅛ" hidden="1">{"'용역비'!$A$4:$C$8"}</definedName>
    <definedName name="ㅛㅛㅛ" localSheetId="2" hidden="1">{"'용역비'!$A$4:$C$8"}</definedName>
    <definedName name="ㅛㅛㅛ" hidden="1">{"'용역비'!$A$4:$C$8"}</definedName>
    <definedName name="ㅛㅛㅛㅛ" localSheetId="2" hidden="1">[8]수량산출!$A$1:$A$8561</definedName>
    <definedName name="ㅛㅛㅛㅛ" hidden="1">[9]수량산출!$A$1:$A$8561</definedName>
    <definedName name="ㅜ" localSheetId="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ㅜㅜ" hidden="1">{#N/A,#N/A,TRUE,"토적및재료집계";#N/A,#N/A,TRUE,"토적및재료집계";#N/A,#N/A,TRUE,"단위량"}</definedName>
    <definedName name="ㅠㄱ" localSheetId="2" hidden="1">{"'용역비'!$A$4:$C$8"}</definedName>
    <definedName name="ㅠㄱ" hidden="1">{"'용역비'!$A$4:$C$8"}</definedName>
  </definedNames>
  <calcPr calcId="191029"/>
</workbook>
</file>

<file path=xl/calcChain.xml><?xml version="1.0" encoding="utf-8"?>
<calcChain xmlns="http://schemas.openxmlformats.org/spreadsheetml/2006/main">
  <c r="D21" i="82" l="1"/>
  <c r="C15" i="82" l="1"/>
  <c r="C16" i="82" s="1"/>
  <c r="C17" i="82" s="1"/>
  <c r="C18" i="82" l="1"/>
  <c r="C20" i="82" s="1"/>
  <c r="C22" i="82" s="1"/>
  <c r="C19" i="82" l="1"/>
  <c r="C23" i="82"/>
  <c r="D22" i="82"/>
  <c r="C24" i="82" l="1"/>
  <c r="D23" i="82"/>
  <c r="C25" i="82" l="1"/>
  <c r="C26" i="82" s="1"/>
  <c r="D26" i="82" s="1"/>
  <c r="D27" i="82" s="1"/>
  <c r="D28" i="82" s="1"/>
  <c r="D29" i="82" s="1"/>
  <c r="D24" i="82"/>
  <c r="D25" i="82" l="1"/>
  <c r="C27" i="82" l="1"/>
  <c r="C28" i="82" s="1"/>
  <c r="C29" i="82" s="1"/>
  <c r="B59" i="41"/>
  <c r="A59" i="41" s="1"/>
  <c r="C59" i="41"/>
  <c r="B41" i="41"/>
  <c r="A41" i="41" s="1"/>
  <c r="F41" i="41" s="1"/>
  <c r="C37" i="41"/>
  <c r="B37" i="41"/>
  <c r="A37" i="41" s="1"/>
  <c r="F37" i="41" s="1"/>
  <c r="D47" i="41"/>
  <c r="C32" i="41"/>
  <c r="C36" i="41"/>
  <c r="D39" i="41"/>
  <c r="C39" i="41"/>
  <c r="B39" i="41"/>
  <c r="A39" i="41" s="1"/>
  <c r="C60" i="41"/>
  <c r="E18" i="74"/>
  <c r="J18" i="74" s="1"/>
  <c r="C56" i="41"/>
  <c r="B57" i="41"/>
  <c r="A57" i="41" s="1"/>
  <c r="E19" i="74"/>
  <c r="J19" i="74" s="1"/>
  <c r="I22" i="74"/>
  <c r="D38" i="41"/>
  <c r="C48" i="41"/>
  <c r="D48" i="41"/>
  <c r="C40" i="41"/>
  <c r="B42" i="41"/>
  <c r="A42" i="41" s="1"/>
  <c r="C42" i="41"/>
  <c r="D45" i="41"/>
  <c r="C46" i="41"/>
  <c r="D46" i="41"/>
  <c r="D33" i="41"/>
  <c r="D34" i="41"/>
  <c r="B7" i="41"/>
  <c r="A7" i="41" s="1"/>
  <c r="M7" i="41" s="1"/>
  <c r="C7" i="41"/>
  <c r="D7" i="41"/>
  <c r="C8" i="41"/>
  <c r="B9" i="41"/>
  <c r="A9" i="41" s="1"/>
  <c r="C9" i="41"/>
  <c r="D9" i="41"/>
  <c r="D6" i="41"/>
  <c r="J14" i="74"/>
  <c r="D30" i="41"/>
  <c r="C30" i="41"/>
  <c r="D27" i="41"/>
  <c r="C28" i="41"/>
  <c r="B28" i="41"/>
  <c r="A28" i="41" s="1"/>
  <c r="B25" i="41"/>
  <c r="A25" i="41" s="1"/>
  <c r="E25" i="41" s="1"/>
  <c r="C29" i="41"/>
  <c r="D11" i="41"/>
  <c r="B30" i="41"/>
  <c r="A30" i="41" s="1"/>
  <c r="E30" i="41" s="1"/>
  <c r="C11" i="41"/>
  <c r="D28" i="41"/>
  <c r="D29" i="41"/>
  <c r="C26" i="41"/>
  <c r="D25" i="41"/>
  <c r="B27" i="41"/>
  <c r="A27" i="41" s="1"/>
  <c r="C55" i="41"/>
  <c r="D55" i="41"/>
  <c r="B40" i="41"/>
  <c r="A40" i="41" s="1"/>
  <c r="E40" i="41" s="1"/>
  <c r="B47" i="41"/>
  <c r="A47" i="41" s="1"/>
  <c r="H47" i="41" s="1"/>
  <c r="B36" i="41"/>
  <c r="A36" i="41" s="1"/>
  <c r="D31" i="41"/>
  <c r="C41" i="41"/>
  <c r="B46" i="41"/>
  <c r="A46" i="41" s="1"/>
  <c r="B48" i="41"/>
  <c r="A48" i="41" s="1"/>
  <c r="C25" i="41"/>
  <c r="D56" i="41"/>
  <c r="D35" i="41"/>
  <c r="C6" i="41"/>
  <c r="B60" i="41"/>
  <c r="A60" i="41" s="1"/>
  <c r="B45" i="41"/>
  <c r="A45" i="41" s="1"/>
  <c r="E45" i="41" s="1"/>
  <c r="C45" i="41"/>
  <c r="B26" i="41"/>
  <c r="A26" i="41" s="1"/>
  <c r="E26" i="41" s="1"/>
  <c r="D32" i="41"/>
  <c r="C31" i="41"/>
  <c r="B31" i="41"/>
  <c r="A31" i="41" s="1"/>
  <c r="D8" i="41"/>
  <c r="C34" i="41"/>
  <c r="C35" i="41"/>
  <c r="D60" i="41"/>
  <c r="B56" i="41"/>
  <c r="A56" i="41" s="1"/>
  <c r="C57" i="41"/>
  <c r="D36" i="41"/>
  <c r="B32" i="41"/>
  <c r="A32" i="41" s="1"/>
  <c r="H32" i="41" s="1"/>
  <c r="C33" i="41"/>
  <c r="B11" i="41"/>
  <c r="A11" i="41" s="1"/>
  <c r="F11" i="41" s="1"/>
  <c r="C38" i="41"/>
  <c r="B34" i="41"/>
  <c r="A34" i="41" s="1"/>
  <c r="C47" i="41"/>
  <c r="B29" i="41"/>
  <c r="A29" i="41" s="1"/>
  <c r="D40" i="41"/>
  <c r="D37" i="41"/>
  <c r="D42" i="41"/>
  <c r="D41" i="41"/>
  <c r="B6" i="41"/>
  <c r="A6" i="41" s="1"/>
  <c r="F6" i="41" s="1"/>
  <c r="B38" i="41"/>
  <c r="A38" i="41" s="1"/>
  <c r="B8" i="41"/>
  <c r="A8" i="41" s="1"/>
  <c r="B33" i="41"/>
  <c r="A33" i="41" s="1"/>
  <c r="H33" i="41" s="1"/>
  <c r="B55" i="41"/>
  <c r="A55" i="41" s="1"/>
  <c r="D26" i="41"/>
  <c r="C27" i="41"/>
  <c r="B35" i="41"/>
  <c r="A35" i="41" s="1"/>
  <c r="E35" i="41" s="1"/>
  <c r="D57" i="41"/>
  <c r="J20" i="74" l="1"/>
  <c r="D43" i="41"/>
  <c r="C10" i="41"/>
  <c r="C58" i="41"/>
  <c r="D10" i="41"/>
  <c r="C43" i="41"/>
  <c r="E27" i="41"/>
  <c r="M27" i="41"/>
  <c r="M57" i="41"/>
  <c r="H57" i="41"/>
  <c r="B58" i="41"/>
  <c r="A58" i="41" s="1"/>
  <c r="F58" i="41" s="1"/>
  <c r="M35" i="41"/>
  <c r="D44" i="41"/>
  <c r="E46" i="41"/>
  <c r="M46" i="41"/>
  <c r="H46" i="41"/>
  <c r="F42" i="41"/>
  <c r="H42" i="41"/>
  <c r="M11" i="41"/>
  <c r="B43" i="41"/>
  <c r="A43" i="41" s="1"/>
  <c r="M60" i="41"/>
  <c r="H60" i="41"/>
  <c r="E34" i="41"/>
  <c r="M34" i="41"/>
  <c r="D59" i="41"/>
  <c r="M47" i="41"/>
  <c r="F40" i="41"/>
  <c r="G40" i="41" s="1"/>
  <c r="F7" i="41"/>
  <c r="B61" i="41"/>
  <c r="A61" i="41" s="1"/>
  <c r="F61" i="41" s="1"/>
  <c r="E11" i="41"/>
  <c r="G11" i="41" s="1"/>
  <c r="D61" i="41"/>
  <c r="C44" i="41"/>
  <c r="B44" i="41"/>
  <c r="A44" i="41" s="1"/>
  <c r="F44" i="41" s="1"/>
  <c r="D58" i="41"/>
  <c r="C61" i="41"/>
  <c r="B10" i="41"/>
  <c r="A10" i="41" s="1"/>
  <c r="M10" i="41" s="1"/>
  <c r="E59" i="41"/>
  <c r="H9" i="41"/>
  <c r="M9" i="41"/>
  <c r="E9" i="41"/>
  <c r="F9" i="41"/>
  <c r="F38" i="41"/>
  <c r="E38" i="41"/>
  <c r="M38" i="41"/>
  <c r="H38" i="41"/>
  <c r="M29" i="41"/>
  <c r="E29" i="41"/>
  <c r="F29" i="41"/>
  <c r="H29" i="41"/>
  <c r="M28" i="41"/>
  <c r="H28" i="41"/>
  <c r="E28" i="41"/>
  <c r="M48" i="41"/>
  <c r="F48" i="41"/>
  <c r="E48" i="41"/>
  <c r="F45" i="41"/>
  <c r="G45" i="41" s="1"/>
  <c r="M30" i="41"/>
  <c r="E42" i="41"/>
  <c r="E41" i="41"/>
  <c r="G41" i="41" s="1"/>
  <c r="H40" i="41"/>
  <c r="I40" i="41" s="1"/>
  <c r="F35" i="41"/>
  <c r="G35" i="41" s="1"/>
  <c r="F34" i="41"/>
  <c r="F46" i="41"/>
  <c r="M42" i="41"/>
  <c r="F27" i="41"/>
  <c r="F30" i="41"/>
  <c r="G30" i="41" s="1"/>
  <c r="H26" i="41"/>
  <c r="I26" i="41" s="1"/>
  <c r="E60" i="41"/>
  <c r="E57" i="41"/>
  <c r="F57" i="41"/>
  <c r="F60" i="41"/>
  <c r="M26" i="41"/>
  <c r="H37" i="41"/>
  <c r="E37" i="41"/>
  <c r="G37" i="41" s="1"/>
  <c r="H30" i="41"/>
  <c r="I30" i="41" s="1"/>
  <c r="M37" i="41"/>
  <c r="H34" i="41"/>
  <c r="F26" i="41"/>
  <c r="G26" i="41" s="1"/>
  <c r="M40" i="41"/>
  <c r="F32" i="41"/>
  <c r="E55" i="41"/>
  <c r="F55" i="41"/>
  <c r="M55" i="41"/>
  <c r="H55" i="41"/>
  <c r="F31" i="41"/>
  <c r="H31" i="41"/>
  <c r="E31" i="41"/>
  <c r="M31" i="41"/>
  <c r="E39" i="41"/>
  <c r="F39" i="41"/>
  <c r="H39" i="41"/>
  <c r="M39" i="41"/>
  <c r="E8" i="41"/>
  <c r="H8" i="41"/>
  <c r="F8" i="41"/>
  <c r="M8" i="41"/>
  <c r="M56" i="41"/>
  <c r="E56" i="41"/>
  <c r="F56" i="41"/>
  <c r="H56" i="41"/>
  <c r="E36" i="41"/>
  <c r="M36" i="41"/>
  <c r="F36" i="41"/>
  <c r="H36" i="41"/>
  <c r="F25" i="41"/>
  <c r="G25" i="41" s="1"/>
  <c r="G53" i="41" s="1"/>
  <c r="H41" i="41"/>
  <c r="H48" i="41"/>
  <c r="H11" i="41"/>
  <c r="H27" i="41"/>
  <c r="H35" i="41"/>
  <c r="I35" i="41" s="1"/>
  <c r="E33" i="41"/>
  <c r="I33" i="41" s="1"/>
  <c r="E32" i="41"/>
  <c r="I32" i="41" s="1"/>
  <c r="E47" i="41"/>
  <c r="I47" i="41" s="1"/>
  <c r="M41" i="41"/>
  <c r="H45" i="41"/>
  <c r="I45" i="41" s="1"/>
  <c r="M6" i="41"/>
  <c r="E6" i="41"/>
  <c r="G6" i="41" s="1"/>
  <c r="G23" i="41" s="1"/>
  <c r="M25" i="41"/>
  <c r="E7" i="41"/>
  <c r="M45" i="41"/>
  <c r="F47" i="41"/>
  <c r="H7" i="41"/>
  <c r="H6" i="41"/>
  <c r="M33" i="41"/>
  <c r="M32" i="41"/>
  <c r="F28" i="41"/>
  <c r="H25" i="41"/>
  <c r="I25" i="41" s="1"/>
  <c r="I53" i="41" s="1"/>
  <c r="F33" i="41"/>
  <c r="M59" i="41"/>
  <c r="F59" i="41"/>
  <c r="H43" i="41" l="1"/>
  <c r="M43" i="41"/>
  <c r="G27" i="41"/>
  <c r="M58" i="41"/>
  <c r="G7" i="41"/>
  <c r="I27" i="41"/>
  <c r="M61" i="41"/>
  <c r="E61" i="41"/>
  <c r="G61" i="41" s="1"/>
  <c r="I57" i="41"/>
  <c r="I42" i="41"/>
  <c r="I11" i="41"/>
  <c r="L11" i="41" s="1"/>
  <c r="I46" i="41"/>
  <c r="E58" i="41"/>
  <c r="G58" i="41" s="1"/>
  <c r="G46" i="41"/>
  <c r="I60" i="41"/>
  <c r="I34" i="41"/>
  <c r="G34" i="41"/>
  <c r="F43" i="41"/>
  <c r="E43" i="41"/>
  <c r="F10" i="41"/>
  <c r="I28" i="41"/>
  <c r="E10" i="41"/>
  <c r="M44" i="41"/>
  <c r="E44" i="41"/>
  <c r="G44" i="41" s="1"/>
  <c r="H44" i="41"/>
  <c r="G59" i="41"/>
  <c r="G29" i="41"/>
  <c r="H10" i="41"/>
  <c r="I9" i="41"/>
  <c r="G48" i="41"/>
  <c r="G9" i="41"/>
  <c r="I38" i="41"/>
  <c r="I29" i="41"/>
  <c r="I41" i="41"/>
  <c r="L41" i="41" s="1"/>
  <c r="G38" i="41"/>
  <c r="I37" i="41"/>
  <c r="L37" i="41" s="1"/>
  <c r="G42" i="41"/>
  <c r="I48" i="41"/>
  <c r="G57" i="41"/>
  <c r="G28" i="41"/>
  <c r="G60" i="41"/>
  <c r="L40" i="41"/>
  <c r="L35" i="41"/>
  <c r="G55" i="41"/>
  <c r="G74" i="41" s="1"/>
  <c r="G75" i="41" s="1"/>
  <c r="M6" i="74" s="1"/>
  <c r="L30" i="41"/>
  <c r="L26" i="41"/>
  <c r="I39" i="41"/>
  <c r="I36" i="41"/>
  <c r="I8" i="41"/>
  <c r="G39" i="41"/>
  <c r="G32" i="41"/>
  <c r="L32" i="41" s="1"/>
  <c r="G56" i="41"/>
  <c r="I7" i="41"/>
  <c r="I6" i="41"/>
  <c r="L6" i="41" s="1"/>
  <c r="L23" i="41" s="1"/>
  <c r="I55" i="41"/>
  <c r="I74" i="41" s="1"/>
  <c r="I31" i="41"/>
  <c r="I56" i="41"/>
  <c r="G31" i="41"/>
  <c r="G8" i="41"/>
  <c r="G47" i="41"/>
  <c r="L47" i="41" s="1"/>
  <c r="G33" i="41"/>
  <c r="L33" i="41" s="1"/>
  <c r="G36" i="41"/>
  <c r="L45" i="41"/>
  <c r="L25" i="41"/>
  <c r="L53" i="41" s="1"/>
  <c r="H59" i="41" l="1"/>
  <c r="I59" i="41" s="1"/>
  <c r="L59" i="41" s="1"/>
  <c r="H61" i="41"/>
  <c r="I61" i="41" s="1"/>
  <c r="L61" i="41" s="1"/>
  <c r="I43" i="41"/>
  <c r="H58" i="41"/>
  <c r="I58" i="41" s="1"/>
  <c r="L58" i="41" s="1"/>
  <c r="L27" i="41"/>
  <c r="L57" i="41"/>
  <c r="L7" i="41"/>
  <c r="L42" i="41"/>
  <c r="L46" i="41"/>
  <c r="L60" i="41"/>
  <c r="L34" i="41"/>
  <c r="G43" i="41"/>
  <c r="L29" i="41"/>
  <c r="G10" i="41"/>
  <c r="L28" i="41"/>
  <c r="I10" i="41"/>
  <c r="I44" i="41"/>
  <c r="L44" i="41" s="1"/>
  <c r="L48" i="41"/>
  <c r="L9" i="41"/>
  <c r="L38" i="41"/>
  <c r="L8" i="41"/>
  <c r="L36" i="41"/>
  <c r="L39" i="41"/>
  <c r="L56" i="41"/>
  <c r="I23" i="41"/>
  <c r="I75" i="41" s="1"/>
  <c r="E6" i="74"/>
  <c r="E8" i="74" s="1"/>
  <c r="L31" i="41"/>
  <c r="L55" i="41"/>
  <c r="L74" i="41" s="1"/>
  <c r="L75" i="41" s="1"/>
  <c r="L43" i="41" l="1"/>
  <c r="L10" i="41"/>
  <c r="G6" i="74"/>
  <c r="G22" i="74" s="1"/>
  <c r="N6" i="74"/>
  <c r="E22" i="74"/>
  <c r="G8" i="74" l="1"/>
  <c r="J8" i="74" s="1"/>
  <c r="M8" i="74" s="1"/>
  <c r="J6" i="74"/>
  <c r="J9" i="74" s="1"/>
  <c r="J22" i="74" s="1"/>
  <c r="N22" i="74" s="1"/>
  <c r="G7" i="74"/>
  <c r="J7" i="74" s="1"/>
  <c r="N7" i="74"/>
  <c r="N9" i="74" s="1"/>
  <c r="J15" i="74" l="1"/>
  <c r="N15" i="74" s="1"/>
  <c r="L15" i="74" l="1"/>
</calcChain>
</file>

<file path=xl/sharedStrings.xml><?xml version="1.0" encoding="utf-8"?>
<sst xmlns="http://schemas.openxmlformats.org/spreadsheetml/2006/main" count="113" uniqueCount="91">
  <si>
    <t>수량</t>
    <phoneticPr fontId="10" type="noConversion"/>
  </si>
  <si>
    <t>재료비</t>
    <phoneticPr fontId="10" type="noConversion"/>
  </si>
  <si>
    <t>노무비</t>
    <phoneticPr fontId="10" type="noConversion"/>
  </si>
  <si>
    <t>계</t>
    <phoneticPr fontId="10" type="noConversion"/>
  </si>
  <si>
    <t>비고</t>
    <phoneticPr fontId="10" type="noConversion"/>
  </si>
  <si>
    <t>단 가</t>
    <phoneticPr fontId="10" type="noConversion"/>
  </si>
  <si>
    <t>금 액</t>
    <phoneticPr fontId="10" type="noConversion"/>
  </si>
  <si>
    <t>공          종          명</t>
    <phoneticPr fontId="10" type="noConversion"/>
  </si>
  <si>
    <t>단위</t>
    <phoneticPr fontId="10" type="noConversion"/>
  </si>
  <si>
    <t>경 비</t>
    <phoneticPr fontId="10" type="noConversion"/>
  </si>
  <si>
    <t>합            계</t>
    <phoneticPr fontId="10" type="noConversion"/>
  </si>
  <si>
    <t>식</t>
    <phoneticPr fontId="13" type="noConversion"/>
  </si>
  <si>
    <t>부가가치세</t>
    <phoneticPr fontId="13" type="noConversion"/>
  </si>
  <si>
    <t>%</t>
    <phoneticPr fontId="13" type="noConversion"/>
  </si>
  <si>
    <t xml:space="preserve">■[총괄 집계표 ] </t>
    <phoneticPr fontId="11" type="noConversion"/>
  </si>
  <si>
    <t>품       목</t>
    <phoneticPr fontId="10" type="noConversion"/>
  </si>
  <si>
    <t>규      격</t>
    <phoneticPr fontId="10" type="noConversion"/>
  </si>
  <si>
    <t>단 위</t>
    <phoneticPr fontId="10" type="noConversion"/>
  </si>
  <si>
    <t>수량</t>
    <phoneticPr fontId="10" type="noConversion"/>
  </si>
  <si>
    <t>재료비</t>
    <phoneticPr fontId="10" type="noConversion"/>
  </si>
  <si>
    <t>노무비</t>
    <phoneticPr fontId="10" type="noConversion"/>
  </si>
  <si>
    <t>경        비</t>
    <phoneticPr fontId="10" type="noConversion"/>
  </si>
  <si>
    <t>계</t>
    <phoneticPr fontId="10" type="noConversion"/>
  </si>
  <si>
    <t>단 가</t>
    <phoneticPr fontId="10" type="noConversion"/>
  </si>
  <si>
    <t>금 액</t>
    <phoneticPr fontId="10" type="noConversion"/>
  </si>
  <si>
    <t>CCTV 설비</t>
    <phoneticPr fontId="13" type="noConversion"/>
  </si>
  <si>
    <t>공구손료(노무비의 3%)</t>
    <phoneticPr fontId="13" type="noConversion"/>
  </si>
  <si>
    <t>조달수수료</t>
    <phoneticPr fontId="13" type="noConversion"/>
  </si>
  <si>
    <t xml:space="preserve"> (1억초과~10억까지)</t>
    <phoneticPr fontId="13" type="noConversion"/>
  </si>
  <si>
    <t xml:space="preserve"> (5천초과~1억까지)</t>
    <phoneticPr fontId="13" type="noConversion"/>
  </si>
  <si>
    <t>소         계</t>
    <phoneticPr fontId="14" type="noConversion"/>
  </si>
  <si>
    <t>물품번호/식별번호</t>
    <phoneticPr fontId="14" type="noConversion"/>
  </si>
  <si>
    <t>2. 옵션부</t>
    <phoneticPr fontId="14" type="noConversion"/>
  </si>
  <si>
    <t>3.추가자재</t>
    <phoneticPr fontId="14" type="noConversion"/>
  </si>
  <si>
    <t>합         계</t>
    <phoneticPr fontId="14" type="noConversion"/>
  </si>
  <si>
    <t xml:space="preserve">■[ 내역서-통신 ] </t>
    <phoneticPr fontId="10" type="noConversion"/>
  </si>
  <si>
    <t>01. CCTV시스템(조달우수번호 2012011호)</t>
    <phoneticPr fontId="14" type="noConversion"/>
  </si>
  <si>
    <t>46171622
22713060</t>
    <phoneticPr fontId="14" type="noConversion"/>
  </si>
  <si>
    <t>1. YK-CTM-V014</t>
    <phoneticPr fontId="14" type="noConversion"/>
  </si>
  <si>
    <t>3. 채널 당 전송 대역폭 : 고정비트레이트 375KByte</t>
    <phoneticPr fontId="9" type="noConversion"/>
  </si>
  <si>
    <t xml:space="preserve">4. 저장 방식 : 24시간 저장 적용, *FULL HD CAMERA </t>
    <phoneticPr fontId="9" type="noConversion"/>
  </si>
  <si>
    <t>*산출식</t>
    <phoneticPr fontId="9" type="noConversion"/>
  </si>
  <si>
    <t>* 용량계산</t>
    <phoneticPr fontId="9" type="noConversion"/>
  </si>
  <si>
    <t>항목</t>
    <phoneticPr fontId="9" type="noConversion"/>
  </si>
  <si>
    <t>용량산출</t>
    <phoneticPr fontId="9" type="noConversion"/>
  </si>
  <si>
    <t>총   계</t>
    <phoneticPr fontId="15" type="noConversion"/>
  </si>
  <si>
    <t>단위</t>
    <phoneticPr fontId="9" type="noConversion"/>
  </si>
  <si>
    <t>비고</t>
    <phoneticPr fontId="9" type="noConversion"/>
  </si>
  <si>
    <t>카메라1대 저장용량</t>
    <phoneticPr fontId="9" type="noConversion"/>
  </si>
  <si>
    <t>KB</t>
    <phoneticPr fontId="9" type="noConversion"/>
  </si>
  <si>
    <t>1분 녹화 데이터 용량</t>
    <phoneticPr fontId="9" type="noConversion"/>
  </si>
  <si>
    <t xml:space="preserve"> 1초 녹화 용량 * 60초</t>
    <phoneticPr fontId="9" type="noConversion"/>
  </si>
  <si>
    <t>1시간 녹화 데이터 용량</t>
    <phoneticPr fontId="9" type="noConversion"/>
  </si>
  <si>
    <t xml:space="preserve"> 1분 녹화 용량 * 60분</t>
    <phoneticPr fontId="9" type="noConversion"/>
  </si>
  <si>
    <t>1일 녹화 데이터 용량</t>
    <phoneticPr fontId="9" type="noConversion"/>
  </si>
  <si>
    <t xml:space="preserve"> 1시간 녹화 용량 * 24시간</t>
    <phoneticPr fontId="9" type="noConversion"/>
  </si>
  <si>
    <t>M/D율 적용 1일 녹화 데이터 용량</t>
    <phoneticPr fontId="9" type="noConversion"/>
  </si>
  <si>
    <t>1주일 녹화 데이터 용량</t>
    <phoneticPr fontId="9" type="noConversion"/>
  </si>
  <si>
    <t xml:space="preserve"> M/D율 적용 1일 녹화 용량 * 7일</t>
    <phoneticPr fontId="9" type="noConversion"/>
  </si>
  <si>
    <t>카메라 수량</t>
    <phoneticPr fontId="9" type="noConversion"/>
  </si>
  <si>
    <t>EA</t>
    <phoneticPr fontId="15" type="noConversion"/>
  </si>
  <si>
    <t xml:space="preserve"> 카메라 설치 수량</t>
    <phoneticPr fontId="9" type="noConversion"/>
  </si>
  <si>
    <t>전체 카메라 1개월 녹화 데이터 용량</t>
    <phoneticPr fontId="9" type="noConversion"/>
  </si>
  <si>
    <t>단위환산</t>
    <phoneticPr fontId="9" type="noConversion"/>
  </si>
  <si>
    <t>MB</t>
    <phoneticPr fontId="9" type="noConversion"/>
  </si>
  <si>
    <t xml:space="preserve"> 1MB=1024KB</t>
    <phoneticPr fontId="9" type="noConversion"/>
  </si>
  <si>
    <t>GB</t>
    <phoneticPr fontId="9" type="noConversion"/>
  </si>
  <si>
    <t xml:space="preserve"> 1GB=1024MB</t>
    <phoneticPr fontId="9" type="noConversion"/>
  </si>
  <si>
    <t>TB</t>
    <phoneticPr fontId="9" type="noConversion"/>
  </si>
  <si>
    <t xml:space="preserve"> 1TB=1024GB</t>
    <phoneticPr fontId="9" type="noConversion"/>
  </si>
  <si>
    <t>저장 용량</t>
    <phoneticPr fontId="9" type="noConversion"/>
  </si>
  <si>
    <t xml:space="preserve"> 실제 저장용량</t>
    <phoneticPr fontId="9" type="noConversion"/>
  </si>
  <si>
    <t>물리적 사용 용량</t>
    <phoneticPr fontId="9" type="noConversion"/>
  </si>
  <si>
    <t>물리적 디스크 개수</t>
    <phoneticPr fontId="9" type="noConversion"/>
  </si>
  <si>
    <t>BAY</t>
    <phoneticPr fontId="9" type="noConversion"/>
  </si>
  <si>
    <t>최소 필요 용량</t>
    <phoneticPr fontId="15" type="noConversion"/>
  </si>
  <si>
    <t>TB</t>
    <phoneticPr fontId="15" type="noConversion"/>
  </si>
  <si>
    <t xml:space="preserve"> 1개월 녹화 용량 * 카메라 수량</t>
    <phoneticPr fontId="9" type="noConversion"/>
  </si>
  <si>
    <t>■CCTV HDD 용량 계산서</t>
    <phoneticPr fontId="15" type="noConversion"/>
  </si>
  <si>
    <t xml:space="preserve"> M/D율 적용 1일 녹화 용량 * 30일</t>
    <phoneticPr fontId="15" type="noConversion"/>
  </si>
  <si>
    <t xml:space="preserve"> 1일 녹화 용량 * MD율 미적용</t>
    <phoneticPr fontId="9" type="noConversion"/>
  </si>
  <si>
    <t>카메라 대수 x 저장 File Size x 86,400초(1일) x M/D율 x 30일</t>
    <phoneticPr fontId="9" type="noConversion"/>
  </si>
  <si>
    <t>1개월 녹화 데이터 용량</t>
    <phoneticPr fontId="9" type="noConversion"/>
  </si>
  <si>
    <t>1초 녹화 데이터 용량 (카메라 1대 기준)</t>
    <phoneticPr fontId="9" type="noConversion"/>
  </si>
  <si>
    <t xml:space="preserve"> 물리적용량 계산 = 저장용량</t>
    <phoneticPr fontId="9" type="noConversion"/>
  </si>
  <si>
    <t xml:space="preserve"> 4TB HDD</t>
    <phoneticPr fontId="58" type="noConversion"/>
  </si>
  <si>
    <r>
      <t xml:space="preserve">1. 용량산출 기준 : </t>
    </r>
    <r>
      <rPr>
        <sz val="11"/>
        <color rgb="FFFF0000"/>
        <rFont val="굴림체"/>
        <family val="3"/>
        <charset val="129"/>
      </rPr>
      <t>모션 디텍션(M/D)</t>
    </r>
    <r>
      <rPr>
        <sz val="11"/>
        <rFont val="굴림체"/>
        <family val="3"/>
        <charset val="129"/>
      </rPr>
      <t xml:space="preserve"> 적용,M/D : 미적용</t>
    </r>
    <phoneticPr fontId="15" type="noConversion"/>
  </si>
  <si>
    <r>
      <t xml:space="preserve">2. 저장 용량 기준 - FULL HD 카메라 :  </t>
    </r>
    <r>
      <rPr>
        <sz val="11"/>
        <color rgb="FFFF0000"/>
        <rFont val="굴림체"/>
        <family val="3"/>
        <charset val="129"/>
      </rPr>
      <t>카메라 1대 기준 초당 375KByte (3Mbps 설정)</t>
    </r>
    <phoneticPr fontId="9" type="noConversion"/>
  </si>
  <si>
    <r>
      <t xml:space="preserve">5. 저장 기간 : </t>
    </r>
    <r>
      <rPr>
        <sz val="11"/>
        <color rgb="FFFF0000"/>
        <rFont val="굴림체"/>
        <family val="3"/>
        <charset val="129"/>
      </rPr>
      <t>30일(1개월)</t>
    </r>
    <phoneticPr fontId="9" type="noConversion"/>
  </si>
  <si>
    <t xml:space="preserve"> 4Mbps 설정 기준</t>
    <phoneticPr fontId="9" type="noConversion"/>
  </si>
  <si>
    <r>
      <t xml:space="preserve"> 물리적 사용용량/4</t>
    </r>
    <r>
      <rPr>
        <sz val="11"/>
        <color rgb="FFFF0000"/>
        <rFont val="굴림체"/>
        <family val="3"/>
        <charset val="129"/>
      </rPr>
      <t>TB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</si>
</sst>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0_ "/>
    <numFmt numFmtId="177" formatCode="#,##0_);[Red]\(#,##0\)"/>
    <numFmt numFmtId="178" formatCode="_-* #,##0_-;\-* #,##0_-;_-* &quot;-&quot;??_-;_-@_-"/>
    <numFmt numFmtId="179" formatCode="_-* #,##0.0_-;\-* #,##0.0_-;_-* &quot;-&quot;??_-;_-@_-"/>
    <numFmt numFmtId="180" formatCode="_-* #,##0.0_-;\-* #,##0.0_-;_-* &quot;-&quot;_-;_-@_-"/>
    <numFmt numFmtId="181" formatCode="#&quot;TB&quot;"/>
    <numFmt numFmtId="182" formatCode="#."/>
    <numFmt numFmtId="183" formatCode="&quot;$&quot;#,##0_);[Red]\(&quot;$&quot;#,##0\)"/>
  </numFmts>
  <fonts count="6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바탕"/>
      <family val="1"/>
      <charset val="129"/>
    </font>
    <font>
      <sz val="8"/>
      <name val="궁서체"/>
      <family val="1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바탕"/>
      <family val="1"/>
      <charset val="129"/>
    </font>
    <font>
      <sz val="10"/>
      <name val="바탕"/>
      <family val="1"/>
      <charset val="129"/>
    </font>
    <font>
      <sz val="11"/>
      <name val="바탕"/>
      <family val="1"/>
      <charset val="129"/>
    </font>
    <font>
      <b/>
      <sz val="10"/>
      <name val="바탕"/>
      <family val="1"/>
      <charset val="129"/>
    </font>
    <font>
      <b/>
      <sz val="9"/>
      <name val="바탕"/>
      <family val="1"/>
      <charset val="129"/>
    </font>
    <font>
      <sz val="9"/>
      <name val="바탕"/>
      <family val="1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b/>
      <sz val="8"/>
      <name val="굴림"/>
      <family val="3"/>
      <charset val="129"/>
    </font>
    <font>
      <sz val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1"/>
      <color indexed="8"/>
      <name val="굴림"/>
      <family val="3"/>
      <charset val="129"/>
    </font>
    <font>
      <b/>
      <sz val="8"/>
      <color indexed="9"/>
      <name val="굴림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1"/>
      <name val="굴림"/>
      <family val="3"/>
      <charset val="129"/>
    </font>
    <font>
      <sz val="10"/>
      <color indexed="10"/>
      <name val="바탕체"/>
      <family val="1"/>
      <charset val="129"/>
    </font>
    <font>
      <sz val="12"/>
      <name val="¹????¼"/>
      <family val="1"/>
      <charset val="129"/>
    </font>
    <font>
      <b/>
      <sz val="12"/>
      <name val="???"/>
      <family val="1"/>
    </font>
    <font>
      <sz val="12"/>
      <name val="COUR"/>
      <family val="3"/>
    </font>
    <font>
      <sz val="11"/>
      <name val="굴림체"/>
      <family val="3"/>
      <charset val="129"/>
    </font>
    <font>
      <sz val="10"/>
      <name val="Helv"/>
      <family val="2"/>
    </font>
    <font>
      <sz val="1"/>
      <color indexed="8"/>
      <name val="Courier"/>
      <family val="3"/>
    </font>
    <font>
      <sz val="12"/>
      <name val="¹UAAA¼"/>
      <family val="1"/>
      <charset val="129"/>
    </font>
    <font>
      <sz val="12"/>
      <name val="¨ÏoUAAA¡§u"/>
      <family val="1"/>
    </font>
    <font>
      <sz val="12"/>
      <name val="ⓒoUAAA¨u"/>
      <family val="1"/>
      <charset val="129"/>
    </font>
    <font>
      <sz val="11"/>
      <name val="μ¸¿o"/>
      <family val="1"/>
      <charset val="129"/>
    </font>
    <font>
      <sz val="12"/>
      <name val="¹ÙÅÁÃ¼"/>
      <family val="3"/>
      <charset val="129"/>
    </font>
    <font>
      <sz val="12"/>
      <name val="System"/>
      <family val="2"/>
      <charset val="129"/>
    </font>
    <font>
      <sz val="12"/>
      <name val="μ¸¿oA¼"/>
      <family val="1"/>
      <charset val="129"/>
    </font>
    <font>
      <sz val="10"/>
      <name val="¹ÙÅÁÃ¼"/>
      <family val="3"/>
      <charset val="129"/>
    </font>
    <font>
      <sz val="11"/>
      <name val="µ¸¿ò"/>
      <family val="3"/>
      <charset val="129"/>
    </font>
    <font>
      <sz val="10"/>
      <name val="¹UAAA¼"/>
      <family val="1"/>
      <charset val="129"/>
    </font>
    <font>
      <u/>
      <sz val="10"/>
      <color indexed="14"/>
      <name val="MS Sans Serif"/>
      <family val="2"/>
    </font>
    <font>
      <u/>
      <sz val="8"/>
      <color indexed="12"/>
      <name val="Times New Roman"/>
      <family val="1"/>
    </font>
    <font>
      <sz val="12"/>
      <name val="궁서체"/>
      <family val="1"/>
      <charset val="129"/>
    </font>
    <font>
      <sz val="8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b/>
      <sz val="11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name val="돋움체"/>
      <family val="3"/>
      <charset val="129"/>
    </font>
    <font>
      <sz val="9"/>
      <color indexed="8"/>
      <name val="굴림체"/>
      <family val="3"/>
      <charset val="129"/>
    </font>
    <font>
      <sz val="11"/>
      <color rgb="FFFF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13">
    <xf numFmtId="0" fontId="0" fillId="0" borderId="0">
      <alignment vertical="center"/>
    </xf>
    <xf numFmtId="0" fontId="32" fillId="0" borderId="0"/>
    <xf numFmtId="0" fontId="34" fillId="0" borderId="2">
      <alignment horizontal="centerContinuous" vertical="center"/>
    </xf>
    <xf numFmtId="0" fontId="34" fillId="0" borderId="2">
      <alignment horizontal="centerContinuous" vertical="center"/>
    </xf>
    <xf numFmtId="0" fontId="34" fillId="0" borderId="2">
      <alignment horizontal="centerContinuous" vertical="center"/>
    </xf>
    <xf numFmtId="0" fontId="34" fillId="0" borderId="2">
      <alignment horizontal="centerContinuous" vertical="center"/>
    </xf>
    <xf numFmtId="0" fontId="57" fillId="0" borderId="0" applyNumberFormat="0" applyFill="0" applyBorder="0" applyAlignment="0" applyProtection="0">
      <alignment vertical="center"/>
    </xf>
    <xf numFmtId="0" fontId="34" fillId="0" borderId="2">
      <alignment horizontal="centerContinuous" vertical="center"/>
    </xf>
    <xf numFmtId="0" fontId="35" fillId="0" borderId="2">
      <alignment horizontal="centerContinuous" vertical="center"/>
    </xf>
    <xf numFmtId="0" fontId="34" fillId="0" borderId="2">
      <alignment horizontal="centerContinuous" vertical="center"/>
    </xf>
    <xf numFmtId="0" fontId="32" fillId="0" borderId="2">
      <alignment horizontal="centerContinuous" vertical="center"/>
    </xf>
    <xf numFmtId="0" fontId="34" fillId="0" borderId="2">
      <alignment horizontal="centerContinuous" vertical="center"/>
    </xf>
    <xf numFmtId="0" fontId="8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38" fillId="2" borderId="0"/>
    <xf numFmtId="0" fontId="40" fillId="0" borderId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8" fillId="0" borderId="0">
      <protection locked="0"/>
    </xf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1" fillId="0" borderId="0">
      <protection locked="0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/>
    <xf numFmtId="0" fontId="43" fillId="0" borderId="0">
      <alignment vertical="center"/>
    </xf>
    <xf numFmtId="0" fontId="42" fillId="0" borderId="0"/>
    <xf numFmtId="0" fontId="47" fillId="0" borderId="0"/>
    <xf numFmtId="0" fontId="48" fillId="0" borderId="0"/>
    <xf numFmtId="0" fontId="49" fillId="0" borderId="0"/>
    <xf numFmtId="49" fontId="42" fillId="0" borderId="0" applyBorder="0"/>
    <xf numFmtId="0" fontId="46" fillId="0" borderId="0"/>
    <xf numFmtId="0" fontId="42" fillId="0" borderId="0"/>
    <xf numFmtId="0" fontId="46" fillId="0" borderId="0"/>
    <xf numFmtId="0" fontId="45" fillId="0" borderId="0"/>
    <xf numFmtId="0" fontId="50" fillId="0" borderId="0"/>
    <xf numFmtId="0" fontId="51" fillId="0" borderId="0"/>
    <xf numFmtId="4" fontId="41" fillId="0" borderId="0">
      <protection locked="0"/>
    </xf>
    <xf numFmtId="38" fontId="31" fillId="0" borderId="0" applyFont="0" applyFill="0" applyBorder="0" applyAlignment="0" applyProtection="0"/>
    <xf numFmtId="0" fontId="33" fillId="0" borderId="0">
      <protection locked="0"/>
    </xf>
    <xf numFmtId="183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3" fillId="0" borderId="0">
      <protection locked="0"/>
    </xf>
    <xf numFmtId="41" fontId="12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54" fillId="0" borderId="0">
      <alignment vertical="center"/>
    </xf>
    <xf numFmtId="37" fontId="33" fillId="0" borderId="0"/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59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65" fillId="0" borderId="0"/>
    <xf numFmtId="0" fontId="6" fillId="0" borderId="0">
      <alignment vertical="center"/>
    </xf>
    <xf numFmtId="0" fontId="56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3" fontId="56" fillId="0" borderId="0" applyFont="0" applyFill="0" applyBorder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4" fontId="56" fillId="0" borderId="0" applyFont="0" applyFill="0" applyBorder="0" applyAlignment="0" applyProtection="0">
      <alignment vertical="center"/>
    </xf>
    <xf numFmtId="42" fontId="56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9" fillId="0" borderId="0" xfId="77" applyFont="1">
      <alignment vertical="center"/>
    </xf>
    <xf numFmtId="0" fontId="39" fillId="0" borderId="0" xfId="77" applyFont="1" applyAlignment="1">
      <alignment horizontal="left" vertical="center"/>
    </xf>
    <xf numFmtId="0" fontId="63" fillId="0" borderId="0" xfId="77" applyFont="1" applyAlignment="1">
      <alignment horizontal="left" vertical="center"/>
    </xf>
    <xf numFmtId="0" fontId="63" fillId="0" borderId="0" xfId="77" applyFont="1" applyAlignment="1">
      <alignment horizontal="right" vertical="center"/>
    </xf>
    <xf numFmtId="0" fontId="63" fillId="0" borderId="0" xfId="77" applyFont="1">
      <alignment vertical="center"/>
    </xf>
    <xf numFmtId="0" fontId="60" fillId="0" borderId="0" xfId="77" applyFont="1">
      <alignment vertical="center"/>
    </xf>
    <xf numFmtId="9" fontId="63" fillId="0" borderId="0" xfId="77" applyNumberFormat="1" applyFont="1">
      <alignment vertical="center"/>
    </xf>
    <xf numFmtId="9" fontId="39" fillId="0" borderId="0" xfId="77" applyNumberFormat="1" applyFont="1">
      <alignment vertical="center"/>
    </xf>
    <xf numFmtId="41" fontId="63" fillId="0" borderId="16" xfId="70" applyFont="1" applyBorder="1">
      <alignment vertical="center"/>
    </xf>
    <xf numFmtId="0" fontId="63" fillId="0" borderId="16" xfId="77" applyFont="1" applyBorder="1" applyAlignment="1">
      <alignment horizontal="center" vertical="center"/>
    </xf>
    <xf numFmtId="0" fontId="63" fillId="0" borderId="32" xfId="77" applyFont="1" applyBorder="1" applyAlignment="1">
      <alignment vertical="center" wrapText="1"/>
    </xf>
    <xf numFmtId="41" fontId="63" fillId="0" borderId="5" xfId="70" applyFont="1" applyBorder="1">
      <alignment vertical="center"/>
    </xf>
    <xf numFmtId="0" fontId="63" fillId="0" borderId="5" xfId="77" applyFont="1" applyBorder="1" applyAlignment="1">
      <alignment horizontal="center" vertical="center"/>
    </xf>
    <xf numFmtId="0" fontId="63" fillId="0" borderId="34" xfId="77" applyFont="1" applyBorder="1" applyAlignment="1">
      <alignment vertical="center" wrapText="1"/>
    </xf>
    <xf numFmtId="41" fontId="63" fillId="0" borderId="35" xfId="70" applyFont="1" applyBorder="1">
      <alignment vertical="center"/>
    </xf>
    <xf numFmtId="0" fontId="63" fillId="0" borderId="35" xfId="77" applyFont="1" applyBorder="1" applyAlignment="1">
      <alignment horizontal="center" vertical="center"/>
    </xf>
    <xf numFmtId="0" fontId="63" fillId="0" borderId="36" xfId="77" applyFont="1" applyBorder="1" applyAlignment="1">
      <alignment vertical="center" wrapText="1"/>
    </xf>
    <xf numFmtId="41" fontId="64" fillId="0" borderId="3" xfId="70" applyFont="1" applyBorder="1">
      <alignment vertical="center"/>
    </xf>
    <xf numFmtId="0" fontId="63" fillId="0" borderId="3" xfId="77" applyFont="1" applyBorder="1" applyAlignment="1">
      <alignment horizontal="center" vertical="center"/>
    </xf>
    <xf numFmtId="0" fontId="63" fillId="0" borderId="8" xfId="77" applyFont="1" applyBorder="1" applyAlignment="1">
      <alignment vertical="center" shrinkToFit="1"/>
    </xf>
    <xf numFmtId="41" fontId="63" fillId="0" borderId="3" xfId="77" applyNumberFormat="1" applyFont="1" applyBorder="1">
      <alignment vertical="center"/>
    </xf>
    <xf numFmtId="0" fontId="63" fillId="0" borderId="8" xfId="77" applyFont="1" applyBorder="1" applyAlignment="1">
      <alignment vertical="center" wrapText="1"/>
    </xf>
    <xf numFmtId="0" fontId="63" fillId="0" borderId="31" xfId="77" applyFont="1" applyBorder="1" applyAlignment="1">
      <alignment horizontal="center" vertical="center"/>
    </xf>
    <xf numFmtId="0" fontId="63" fillId="0" borderId="38" xfId="77" applyFont="1" applyBorder="1" applyAlignment="1">
      <alignment vertical="center" wrapText="1"/>
    </xf>
    <xf numFmtId="43" fontId="39" fillId="0" borderId="0" xfId="77" applyNumberFormat="1" applyFont="1">
      <alignment vertical="center"/>
    </xf>
    <xf numFmtId="43" fontId="63" fillId="0" borderId="11" xfId="77" applyNumberFormat="1" applyFont="1" applyFill="1" applyBorder="1" applyAlignment="1">
      <alignment vertical="center"/>
    </xf>
    <xf numFmtId="0" fontId="63" fillId="0" borderId="11" xfId="77" applyFont="1" applyBorder="1" applyAlignment="1">
      <alignment horizontal="center" vertical="center"/>
    </xf>
    <xf numFmtId="0" fontId="63" fillId="0" borderId="22" xfId="77" applyFont="1" applyBorder="1" applyAlignment="1">
      <alignment vertical="center" wrapText="1"/>
    </xf>
    <xf numFmtId="0" fontId="63" fillId="0" borderId="18" xfId="77" applyFont="1" applyBorder="1" applyAlignment="1">
      <alignment horizontal="center" vertical="center"/>
    </xf>
    <xf numFmtId="0" fontId="63" fillId="0" borderId="39" xfId="77" applyFont="1" applyBorder="1" applyAlignment="1">
      <alignment vertical="center" wrapText="1"/>
    </xf>
    <xf numFmtId="43" fontId="60" fillId="0" borderId="0" xfId="77" applyNumberFormat="1" applyFont="1">
      <alignment vertical="center"/>
    </xf>
    <xf numFmtId="0" fontId="39" fillId="0" borderId="0" xfId="77" quotePrefix="1" applyFont="1">
      <alignment vertical="center"/>
    </xf>
    <xf numFmtId="179" fontId="64" fillId="0" borderId="2" xfId="77" applyNumberFormat="1" applyFont="1" applyFill="1" applyBorder="1" applyAlignment="1">
      <alignment vertical="center"/>
    </xf>
    <xf numFmtId="178" fontId="60" fillId="0" borderId="1" xfId="77" applyNumberFormat="1" applyFont="1" applyBorder="1">
      <alignment vertical="center"/>
    </xf>
    <xf numFmtId="0" fontId="63" fillId="0" borderId="1" xfId="77" applyFont="1" applyFill="1" applyBorder="1" applyAlignment="1">
      <alignment horizontal="center" vertical="center"/>
    </xf>
    <xf numFmtId="0" fontId="16" fillId="0" borderId="0" xfId="77" applyFont="1">
      <alignment vertical="center"/>
    </xf>
    <xf numFmtId="0" fontId="16" fillId="0" borderId="0" xfId="77" applyFont="1" applyAlignment="1">
      <alignment horizontal="left" vertical="center"/>
    </xf>
    <xf numFmtId="178" fontId="16" fillId="0" borderId="0" xfId="77" applyNumberFormat="1" applyFont="1">
      <alignment vertical="center"/>
    </xf>
    <xf numFmtId="0" fontId="16" fillId="0" borderId="0" xfId="77" applyFont="1" applyAlignment="1">
      <alignment vertical="center" wrapText="1"/>
    </xf>
    <xf numFmtId="0" fontId="16" fillId="0" borderId="0" xfId="77" applyFont="1" applyAlignment="1">
      <alignment horizontal="center" vertical="center"/>
    </xf>
    <xf numFmtId="0" fontId="62" fillId="0" borderId="0" xfId="77" applyFont="1">
      <alignment vertical="center"/>
    </xf>
    <xf numFmtId="2" fontId="62" fillId="0" borderId="0" xfId="77" applyNumberFormat="1" applyFont="1">
      <alignment vertical="center"/>
    </xf>
    <xf numFmtId="2" fontId="39" fillId="0" borderId="0" xfId="77" applyNumberFormat="1" applyFont="1">
      <alignment vertical="center"/>
    </xf>
    <xf numFmtId="0" fontId="16" fillId="0" borderId="0" xfId="77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>
      <alignment vertical="center"/>
    </xf>
    <xf numFmtId="0" fontId="18" fillId="4" borderId="3" xfId="0" applyFont="1" applyFill="1" applyBorder="1" applyAlignment="1">
      <alignment horizontal="center" vertical="center"/>
    </xf>
    <xf numFmtId="42" fontId="20" fillId="0" borderId="3" xfId="0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18" fillId="4" borderId="3" xfId="0" applyFont="1" applyFill="1" applyBorder="1" applyAlignment="1">
      <alignment horizontal="center" vertical="center" shrinkToFit="1"/>
    </xf>
    <xf numFmtId="0" fontId="18" fillId="4" borderId="3" xfId="0" applyFont="1" applyFill="1" applyBorder="1" applyAlignment="1">
      <alignment vertical="center" shrinkToFit="1"/>
    </xf>
    <xf numFmtId="41" fontId="20" fillId="4" borderId="3" xfId="0" applyNumberFormat="1" applyFont="1" applyFill="1" applyBorder="1" applyAlignment="1">
      <alignment vertical="center" shrinkToFit="1"/>
    </xf>
    <xf numFmtId="41" fontId="18" fillId="4" borderId="3" xfId="0" applyNumberFormat="1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41" fontId="18" fillId="0" borderId="0" xfId="0" applyNumberFormat="1" applyFont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9" fillId="0" borderId="0" xfId="0" applyFont="1">
      <alignment vertical="center"/>
    </xf>
    <xf numFmtId="0" fontId="26" fillId="3" borderId="3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41" fontId="24" fillId="0" borderId="3" xfId="0" applyNumberFormat="1" applyFont="1" applyFill="1" applyBorder="1" applyAlignment="1">
      <alignment horizontal="center" vertical="center" shrinkToFit="1"/>
    </xf>
    <xf numFmtId="41" fontId="24" fillId="0" borderId="3" xfId="0" applyNumberFormat="1" applyFont="1" applyFill="1" applyBorder="1" applyAlignment="1">
      <alignment vertical="center" shrinkToFit="1"/>
    </xf>
    <xf numFmtId="0" fontId="29" fillId="0" borderId="0" xfId="0" applyFont="1" applyFill="1">
      <alignment vertical="center"/>
    </xf>
    <xf numFmtId="177" fontId="24" fillId="0" borderId="3" xfId="0" applyNumberFormat="1" applyFont="1" applyFill="1" applyBorder="1" applyAlignment="1">
      <alignment horizontal="left" vertical="center" wrapText="1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41" fontId="23" fillId="0" borderId="0" xfId="0" applyNumberFormat="1" applyFont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41" fontId="26" fillId="0" borderId="3" xfId="0" applyNumberFormat="1" applyFont="1" applyFill="1" applyBorder="1" applyAlignment="1">
      <alignment horizontal="center" vertical="center" shrinkToFit="1"/>
    </xf>
    <xf numFmtId="178" fontId="18" fillId="0" borderId="3" xfId="0" applyNumberFormat="1" applyFont="1" applyBorder="1" applyAlignment="1">
      <alignment horizontal="center" vertical="center"/>
    </xf>
    <xf numFmtId="177" fontId="29" fillId="0" borderId="0" xfId="0" applyNumberFormat="1" applyFont="1" applyFill="1" applyAlignment="1">
      <alignment vertical="center" shrinkToFit="1"/>
    </xf>
    <xf numFmtId="41" fontId="29" fillId="0" borderId="0" xfId="0" applyNumberFormat="1" applyFont="1" applyFill="1">
      <alignment vertical="center"/>
    </xf>
    <xf numFmtId="41" fontId="28" fillId="0" borderId="0" xfId="0" applyNumberFormat="1" applyFont="1">
      <alignment vertical="center"/>
    </xf>
    <xf numFmtId="10" fontId="22" fillId="0" borderId="3" xfId="0" applyNumberFormat="1" applyFont="1" applyFill="1" applyBorder="1" applyAlignment="1">
      <alignment horizontal="center" vertical="center" shrinkToFit="1"/>
    </xf>
    <xf numFmtId="10" fontId="18" fillId="0" borderId="3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vertical="center" shrinkToFit="1"/>
    </xf>
    <xf numFmtId="176" fontId="18" fillId="0" borderId="3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43" fontId="28" fillId="0" borderId="0" xfId="0" applyNumberFormat="1" applyFont="1">
      <alignment vertical="center"/>
    </xf>
    <xf numFmtId="0" fontId="26" fillId="0" borderId="3" xfId="0" applyFont="1" applyFill="1" applyBorder="1" applyAlignment="1">
      <alignment horizontal="left" vertical="center" shrinkToFit="1"/>
    </xf>
    <xf numFmtId="0" fontId="24" fillId="0" borderId="3" xfId="0" applyFont="1" applyFill="1" applyBorder="1" applyAlignment="1">
      <alignment horizontal="left" vertical="center" shrinkToFit="1"/>
    </xf>
    <xf numFmtId="178" fontId="28" fillId="0" borderId="0" xfId="0" applyNumberFormat="1" applyFont="1">
      <alignment vertical="center"/>
    </xf>
    <xf numFmtId="181" fontId="24" fillId="0" borderId="3" xfId="0" applyNumberFormat="1" applyFont="1" applyFill="1" applyBorder="1" applyAlignment="1">
      <alignment horizontal="left" vertical="center" shrinkToFit="1"/>
    </xf>
    <xf numFmtId="41" fontId="28" fillId="0" borderId="0" xfId="0" applyNumberFormat="1" applyFont="1" applyAlignment="1">
      <alignment vertical="center" shrinkToFit="1"/>
    </xf>
    <xf numFmtId="0" fontId="30" fillId="0" borderId="3" xfId="0" applyFont="1" applyFill="1" applyBorder="1" applyAlignment="1">
      <alignment horizontal="center" vertical="center" shrinkToFit="1"/>
    </xf>
    <xf numFmtId="41" fontId="30" fillId="0" borderId="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55" fillId="0" borderId="3" xfId="0" applyNumberFormat="1" applyFont="1" applyFill="1" applyBorder="1">
      <alignment vertical="center"/>
    </xf>
    <xf numFmtId="0" fontId="0" fillId="0" borderId="0" xfId="0">
      <alignment vertical="center"/>
    </xf>
    <xf numFmtId="43" fontId="64" fillId="0" borderId="25" xfId="0" applyNumberFormat="1" applyFont="1" applyFill="1" applyBorder="1" applyAlignment="1">
      <alignment vertical="center"/>
    </xf>
    <xf numFmtId="41" fontId="63" fillId="0" borderId="5" xfId="70" applyFont="1" applyBorder="1" applyAlignment="1">
      <alignment horizontal="center" vertical="center"/>
    </xf>
    <xf numFmtId="43" fontId="63" fillId="0" borderId="16" xfId="77" applyNumberFormat="1" applyFont="1" applyBorder="1">
      <alignment vertical="center"/>
    </xf>
    <xf numFmtId="41" fontId="64" fillId="0" borderId="16" xfId="70" applyFont="1" applyBorder="1">
      <alignment vertical="center"/>
    </xf>
    <xf numFmtId="43" fontId="63" fillId="0" borderId="5" xfId="77" applyNumberFormat="1" applyFont="1" applyBorder="1">
      <alignment vertical="center"/>
    </xf>
    <xf numFmtId="41" fontId="64" fillId="0" borderId="5" xfId="70" applyFont="1" applyBorder="1">
      <alignment vertical="center"/>
    </xf>
    <xf numFmtId="43" fontId="63" fillId="0" borderId="40" xfId="77" applyNumberFormat="1" applyFont="1" applyBorder="1">
      <alignment vertical="center"/>
    </xf>
    <xf numFmtId="180" fontId="64" fillId="0" borderId="40" xfId="70" applyNumberFormat="1" applyFont="1" applyBorder="1">
      <alignment vertical="center"/>
    </xf>
    <xf numFmtId="0" fontId="66" fillId="0" borderId="31" xfId="77" applyFont="1" applyBorder="1" applyAlignment="1">
      <alignment vertical="center" wrapText="1" shrinkToFit="1"/>
    </xf>
    <xf numFmtId="0" fontId="66" fillId="0" borderId="5" xfId="77" applyFont="1" applyBorder="1" applyAlignment="1">
      <alignment vertical="center" shrinkToFit="1"/>
    </xf>
    <xf numFmtId="0" fontId="66" fillId="0" borderId="5" xfId="77" applyFont="1" applyBorder="1" applyAlignment="1">
      <alignment horizontal="left" vertical="center" shrinkToFit="1"/>
    </xf>
    <xf numFmtId="0" fontId="66" fillId="0" borderId="35" xfId="77" applyFont="1" applyBorder="1" applyAlignment="1">
      <alignment vertical="center" shrinkToFit="1"/>
    </xf>
    <xf numFmtId="41" fontId="63" fillId="6" borderId="3" xfId="70" applyFont="1" applyFill="1" applyBorder="1">
      <alignment vertical="center"/>
    </xf>
    <xf numFmtId="180" fontId="64" fillId="6" borderId="11" xfId="70" applyNumberFormat="1" applyFont="1" applyFill="1" applyBorder="1">
      <alignment vertical="center"/>
    </xf>
    <xf numFmtId="0" fontId="67" fillId="0" borderId="20" xfId="77" applyFont="1" applyBorder="1">
      <alignment vertical="center"/>
    </xf>
    <xf numFmtId="178" fontId="60" fillId="6" borderId="1" xfId="77" applyNumberFormat="1" applyFont="1" applyFill="1" applyBorder="1">
      <alignment vertical="center"/>
    </xf>
    <xf numFmtId="179" fontId="64" fillId="6" borderId="2" xfId="77" applyNumberFormat="1" applyFont="1" applyFill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4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26" fillId="3" borderId="3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26" fillId="3" borderId="3" xfId="0" applyNumberFormat="1" applyFont="1" applyFill="1" applyBorder="1" applyAlignment="1">
      <alignment horizontal="center" vertical="center" shrinkToFit="1"/>
    </xf>
    <xf numFmtId="0" fontId="63" fillId="0" borderId="9" xfId="77" applyFont="1" applyBorder="1" applyAlignment="1">
      <alignment horizontal="center" vertical="center"/>
    </xf>
    <xf numFmtId="0" fontId="63" fillId="0" borderId="3" xfId="77" applyFont="1" applyBorder="1" applyAlignment="1">
      <alignment horizontal="center" vertical="center"/>
    </xf>
    <xf numFmtId="0" fontId="39" fillId="0" borderId="19" xfId="77" applyFont="1" applyBorder="1" applyAlignment="1">
      <alignment horizontal="center" vertical="center"/>
    </xf>
    <xf numFmtId="0" fontId="39" fillId="0" borderId="1" xfId="77" applyFont="1" applyBorder="1" applyAlignment="1">
      <alignment horizontal="center" vertical="center"/>
    </xf>
    <xf numFmtId="0" fontId="63" fillId="0" borderId="21" xfId="77" applyFont="1" applyBorder="1" applyAlignment="1">
      <alignment horizontal="center" vertical="center" wrapText="1"/>
    </xf>
    <xf numFmtId="0" fontId="63" fillId="0" borderId="33" xfId="77" applyFont="1" applyBorder="1" applyAlignment="1">
      <alignment horizontal="center" vertical="center" wrapText="1"/>
    </xf>
    <xf numFmtId="0" fontId="63" fillId="0" borderId="24" xfId="77" applyFont="1" applyBorder="1" applyAlignment="1">
      <alignment horizontal="center" vertical="center" wrapText="1"/>
    </xf>
    <xf numFmtId="0" fontId="63" fillId="0" borderId="15" xfId="77" applyFont="1" applyBorder="1" applyAlignment="1">
      <alignment horizontal="center" vertical="center" wrapText="1"/>
    </xf>
    <xf numFmtId="0" fontId="63" fillId="0" borderId="24" xfId="77" applyFont="1" applyBorder="1" applyAlignment="1">
      <alignment horizontal="center" vertical="center" shrinkToFit="1"/>
    </xf>
    <xf numFmtId="0" fontId="63" fillId="0" borderId="15" xfId="77" applyFont="1" applyBorder="1" applyAlignment="1">
      <alignment horizontal="center" vertical="center" shrinkToFit="1"/>
    </xf>
    <xf numFmtId="0" fontId="63" fillId="0" borderId="37" xfId="77" applyFont="1" applyBorder="1" applyAlignment="1">
      <alignment horizontal="center" vertical="center" wrapText="1"/>
    </xf>
    <xf numFmtId="0" fontId="63" fillId="0" borderId="14" xfId="77" applyFont="1" applyBorder="1" applyAlignment="1">
      <alignment horizontal="center" vertical="center" wrapText="1"/>
    </xf>
    <xf numFmtId="0" fontId="63" fillId="0" borderId="28" xfId="77" applyFont="1" applyBorder="1" applyAlignment="1">
      <alignment horizontal="center" vertical="center" wrapText="1"/>
    </xf>
    <xf numFmtId="0" fontId="63" fillId="0" borderId="12" xfId="77" applyFont="1" applyBorder="1" applyAlignment="1">
      <alignment horizontal="center" vertical="center" wrapText="1"/>
    </xf>
    <xf numFmtId="0" fontId="63" fillId="0" borderId="29" xfId="77" applyFont="1" applyBorder="1" applyAlignment="1">
      <alignment horizontal="center" vertical="center" wrapText="1"/>
    </xf>
    <xf numFmtId="0" fontId="63" fillId="0" borderId="7" xfId="77" applyFont="1" applyBorder="1" applyAlignment="1">
      <alignment horizontal="center" vertical="center" wrapText="1"/>
    </xf>
    <xf numFmtId="0" fontId="63" fillId="0" borderId="21" xfId="77" applyFont="1" applyBorder="1" applyAlignment="1">
      <alignment horizontal="center" vertical="center"/>
    </xf>
    <xf numFmtId="0" fontId="63" fillId="0" borderId="11" xfId="77" applyFont="1" applyBorder="1" applyAlignment="1">
      <alignment horizontal="center" vertical="center"/>
    </xf>
    <xf numFmtId="0" fontId="63" fillId="0" borderId="17" xfId="77" applyFont="1" applyBorder="1" applyAlignment="1">
      <alignment horizontal="center" vertical="center"/>
    </xf>
    <xf numFmtId="0" fontId="63" fillId="0" borderId="18" xfId="77" applyFont="1" applyBorder="1" applyAlignment="1">
      <alignment horizontal="center" vertical="center"/>
    </xf>
    <xf numFmtId="0" fontId="64" fillId="5" borderId="6" xfId="77" applyFont="1" applyFill="1" applyBorder="1" applyAlignment="1">
      <alignment horizontal="center" vertical="center"/>
    </xf>
    <xf numFmtId="0" fontId="64" fillId="5" borderId="23" xfId="77" applyFont="1" applyFill="1" applyBorder="1" applyAlignment="1">
      <alignment horizontal="center" vertical="center"/>
    </xf>
    <xf numFmtId="0" fontId="64" fillId="5" borderId="29" xfId="77" applyFont="1" applyFill="1" applyBorder="1" applyAlignment="1">
      <alignment horizontal="center" vertical="center"/>
    </xf>
    <xf numFmtId="0" fontId="64" fillId="5" borderId="7" xfId="77" applyFont="1" applyFill="1" applyBorder="1" applyAlignment="1">
      <alignment horizontal="center" vertical="center"/>
    </xf>
    <xf numFmtId="0" fontId="64" fillId="5" borderId="26" xfId="77" applyFont="1" applyFill="1" applyBorder="1" applyAlignment="1">
      <alignment horizontal="center" vertical="center"/>
    </xf>
    <xf numFmtId="0" fontId="64" fillId="5" borderId="10" xfId="77" applyFont="1" applyFill="1" applyBorder="1" applyAlignment="1">
      <alignment horizontal="center" vertical="center"/>
    </xf>
    <xf numFmtId="0" fontId="64" fillId="5" borderId="27" xfId="77" applyFont="1" applyFill="1" applyBorder="1" applyAlignment="1">
      <alignment horizontal="center" vertical="center"/>
    </xf>
    <xf numFmtId="0" fontId="64" fillId="5" borderId="30" xfId="77" applyFont="1" applyFill="1" applyBorder="1" applyAlignment="1">
      <alignment horizontal="center" vertical="center"/>
    </xf>
    <xf numFmtId="0" fontId="61" fillId="0" borderId="0" xfId="77" applyFont="1" applyAlignment="1">
      <alignment horizontal="left" vertical="center"/>
    </xf>
    <xf numFmtId="0" fontId="39" fillId="0" borderId="0" xfId="77" applyFont="1" applyAlignment="1">
      <alignment horizontal="left" vertical="center"/>
    </xf>
  </cellXfs>
  <cellStyles count="813">
    <cellStyle name="          _x000d__x000a_386grabber=vga.3gr_x000d__x000a_" xfId="1" xr:uid="{00000000-0005-0000-0000-000000000000}"/>
    <cellStyle name="#_cost9702 (2)_계통도 (2)_계통도 " xfId="2" xr:uid="{00000000-0005-0000-0000-000001000000}"/>
    <cellStyle name="#_cost9702 (2)_공사비예산서 (2)_계통도 " xfId="3" xr:uid="{00000000-0005-0000-0000-000002000000}"/>
    <cellStyle name="#_cost9702 (2)_공사비예산서_계통도 " xfId="4" xr:uid="{00000000-0005-0000-0000-000003000000}"/>
    <cellStyle name="#_cost9702 (2)_예정공정표 (2)_계통도 " xfId="5" xr:uid="{00000000-0005-0000-0000-000004000000}"/>
    <cellStyle name="#_cost9702 (2)_주요자재_계통도 " xfId="7" xr:uid="{00000000-0005-0000-0000-000005000000}"/>
    <cellStyle name="#_목차 " xfId="8" xr:uid="{00000000-0005-0000-0000-000006000000}"/>
    <cellStyle name="#_예정공정표_계통도 " xfId="9" xr:uid="{00000000-0005-0000-0000-000007000000}"/>
    <cellStyle name="#_품셈 " xfId="10" xr:uid="{00000000-0005-0000-0000-000008000000}"/>
    <cellStyle name="#_품셈_계통도 " xfId="11" xr:uid="{00000000-0005-0000-0000-000009000000}"/>
    <cellStyle name="?? [0]_????? " xfId="12" xr:uid="{00000000-0005-0000-0000-00000A000000}"/>
    <cellStyle name="???Ø_??°???(2¿?) " xfId="13" xr:uid="{00000000-0005-0000-0000-00000B000000}"/>
    <cellStyle name="??_????? " xfId="14" xr:uid="{00000000-0005-0000-0000-00000C000000}"/>
    <cellStyle name="?珠??? " xfId="15" xr:uid="{00000000-0005-0000-0000-00000D000000}"/>
    <cellStyle name="_센터설비(장비) " xfId="16" xr:uid="{00000000-0005-0000-0000-00000E000000}"/>
    <cellStyle name="A¡§¡©¡Ë¡þ¡ËO_AO¡§uRCN¢®¨úU " xfId="17" xr:uid="{00000000-0005-0000-0000-00000F000000}"/>
    <cellStyle name="A¨­￠￢￠O [0]_AO¨uRCN¡¾U " xfId="18" xr:uid="{00000000-0005-0000-0000-000010000000}"/>
    <cellStyle name="A¨­￠￢￠O_AO¨uRCN¡¾U " xfId="19" xr:uid="{00000000-0005-0000-0000-000011000000}"/>
    <cellStyle name="Aee­ " xfId="20" xr:uid="{00000000-0005-0000-0000-000012000000}"/>
    <cellStyle name="AeE­ [0]_  A¾  CO  " xfId="21" xr:uid="{00000000-0005-0000-0000-000013000000}"/>
    <cellStyle name="ÅëÈ­ [0]_Á¾ÇÕ½Å¼³ " xfId="22" xr:uid="{00000000-0005-0000-0000-000014000000}"/>
    <cellStyle name="AeE­ [0]_INQUIRY ¿μ¾÷AßAø " xfId="23" xr:uid="{00000000-0005-0000-0000-000015000000}"/>
    <cellStyle name="AeE­_  A¾  CO  " xfId="24" xr:uid="{00000000-0005-0000-0000-000016000000}"/>
    <cellStyle name="ÅëÈ­_Á¾ÇÕ½Å¼³ " xfId="25" xr:uid="{00000000-0005-0000-0000-000017000000}"/>
    <cellStyle name="AeE­_INQUIRY ¿μ¾÷AßAø " xfId="26" xr:uid="{00000000-0005-0000-0000-000018000000}"/>
    <cellStyle name="Aee¡ⓒ " xfId="27" xr:uid="{00000000-0005-0000-0000-000019000000}"/>
    <cellStyle name="AeE¡ⓒ [0]_AO¨uRCN¡¾U " xfId="28" xr:uid="{00000000-0005-0000-0000-00001A000000}"/>
    <cellStyle name="AeE¡ⓒ_AO¨uRCN¡¾U " xfId="29" xr:uid="{00000000-0005-0000-0000-00001B000000}"/>
    <cellStyle name="AeE¢®¨Ï [0]_AO¡§uRCN¢®¨úU " xfId="30" xr:uid="{00000000-0005-0000-0000-00001C000000}"/>
    <cellStyle name="AeE¢®¨Ï_AO¡§uRCN¢®¨úU " xfId="31" xr:uid="{00000000-0005-0000-0000-00001D000000}"/>
    <cellStyle name="AÞ¸¶ [0]_  A¾  CO  " xfId="32" xr:uid="{00000000-0005-0000-0000-00001E000000}"/>
    <cellStyle name="ÄÞ¸¶ [0]_Á¾ÇÕ½Å¼³ " xfId="33" xr:uid="{00000000-0005-0000-0000-00001F000000}"/>
    <cellStyle name="AÞ¸¶ [0]_INQUIRY ¿μ¾÷AßAø " xfId="34" xr:uid="{00000000-0005-0000-0000-000020000000}"/>
    <cellStyle name="AÞ¸¶_  A¾  CO  " xfId="35" xr:uid="{00000000-0005-0000-0000-000021000000}"/>
    <cellStyle name="ÄÞ¸¶_Á¾ÇÕ½Å¼³ " xfId="36" xr:uid="{00000000-0005-0000-0000-000022000000}"/>
    <cellStyle name="AÞ¸¶_INQUIRY ¿μ¾÷AßAø " xfId="37" xr:uid="{00000000-0005-0000-0000-000023000000}"/>
    <cellStyle name="C¡IA¨ª_¡ic¨u¡A¨￢I¨￢¡Æ AN¡Æe " xfId="38" xr:uid="{00000000-0005-0000-0000-000024000000}"/>
    <cellStyle name="C¢®IA¡§¨£_AO¡§uRCN¢®¨úU " xfId="39" xr:uid="{00000000-0005-0000-0000-000025000000}"/>
    <cellStyle name="C￥AØ_  A¾  CO  " xfId="40" xr:uid="{00000000-0005-0000-0000-000026000000}"/>
    <cellStyle name="Ç¥ÁØ_»ç¾÷ºÎº° ÃÑ°è " xfId="41" xr:uid="{00000000-0005-0000-0000-000027000000}"/>
    <cellStyle name="C￥AØ_°³AI OXIDE " xfId="42" xr:uid="{00000000-0005-0000-0000-000028000000}"/>
    <cellStyle name="Ç¥ÁØ_°ø¹®5 " xfId="43" xr:uid="{00000000-0005-0000-0000-000029000000}"/>
    <cellStyle name="C￥AØ_¼oAI¼º " xfId="44" xr:uid="{00000000-0005-0000-0000-00002A000000}"/>
    <cellStyle name="Ç¥ÁØ_5-1±¤°í " xfId="45" xr:uid="{00000000-0005-0000-0000-00002B000000}"/>
    <cellStyle name="C￥AØ_CoAo¹yAI °A¾×¿ⓒ½A " xfId="46" xr:uid="{00000000-0005-0000-0000-00002C000000}"/>
    <cellStyle name="Ç¥ÁØ_laroux_1_Á¾ÇÕÃ¶°ÅºÐ " xfId="47" xr:uid="{00000000-0005-0000-0000-00002D000000}"/>
    <cellStyle name="C￥AØ_laroux_A¾COA¶°AºÐ " xfId="48" xr:uid="{00000000-0005-0000-0000-00002E000000}"/>
    <cellStyle name="Ç¥ÁØ_laroux_Á¾ÇÕÃ¶°ÅºÐ " xfId="49" xr:uid="{00000000-0005-0000-0000-00002F000000}"/>
    <cellStyle name="C￥AØ_Sheet1_4PART " xfId="50" xr:uid="{00000000-0005-0000-0000-000030000000}"/>
    <cellStyle name="Comma" xfId="51" xr:uid="{00000000-0005-0000-0000-000031000000}"/>
    <cellStyle name="Comma [0]" xfId="52" xr:uid="{00000000-0005-0000-0000-000032000000}"/>
    <cellStyle name="Currency" xfId="53" xr:uid="{00000000-0005-0000-0000-000033000000}"/>
    <cellStyle name="Currency [0]" xfId="54" xr:uid="{00000000-0005-0000-0000-000034000000}"/>
    <cellStyle name="Currency_ SG&amp;A Bridge " xfId="55" xr:uid="{00000000-0005-0000-0000-000035000000}"/>
    <cellStyle name="Currency1" xfId="56" xr:uid="{00000000-0005-0000-0000-000036000000}"/>
    <cellStyle name="Followed Hyperlink" xfId="57" xr:uid="{00000000-0005-0000-0000-000037000000}"/>
    <cellStyle name="Hyperlink" xfId="58" xr:uid="{00000000-0005-0000-0000-000038000000}"/>
    <cellStyle name="Normal_ SG&amp;A Bridge " xfId="59" xr:uid="{00000000-0005-0000-0000-000039000000}"/>
    <cellStyle name="Percent" xfId="60" xr:uid="{00000000-0005-0000-0000-00003A000000}"/>
    <cellStyle name="백분율" xfId="68" builtinId="5" hidden="1"/>
    <cellStyle name="백분율 2" xfId="102" xr:uid="{00000000-0005-0000-0000-00003C000000}"/>
    <cellStyle name="백분율 2 2" xfId="314" xr:uid="{00000000-0005-0000-0000-00003D000000}"/>
    <cellStyle name="백분율 2 3" xfId="381" xr:uid="{00000000-0005-0000-0000-00003E000000}"/>
    <cellStyle name="백분율 2 4" xfId="609" xr:uid="{00000000-0005-0000-0000-00003F000000}"/>
    <cellStyle name="백분율 2 5" xfId="662" xr:uid="{00000000-0005-0000-0000-000040000000}"/>
    <cellStyle name="백분율 2 6" xfId="718" xr:uid="{00000000-0005-0000-0000-000041000000}"/>
    <cellStyle name="백분율 3" xfId="96" hidden="1" xr:uid="{00000000-0005-0000-0000-000042000000}"/>
    <cellStyle name="백분율 3" xfId="361" hidden="1" xr:uid="{00000000-0005-0000-0000-000043000000}"/>
    <cellStyle name="백분율 3" xfId="426" hidden="1" xr:uid="{00000000-0005-0000-0000-000044000000}"/>
    <cellStyle name="백분율 3" xfId="473" hidden="1" xr:uid="{00000000-0005-0000-0000-000045000000}"/>
    <cellStyle name="백분율 3" xfId="515" hidden="1" xr:uid="{00000000-0005-0000-0000-000046000000}"/>
    <cellStyle name="백분율 3" xfId="557" hidden="1" xr:uid="{00000000-0005-0000-0000-000047000000}"/>
    <cellStyle name="백분율 3" xfId="599" hidden="1" xr:uid="{00000000-0005-0000-0000-000048000000}"/>
    <cellStyle name="백분율 3" xfId="653" hidden="1" xr:uid="{00000000-0005-0000-0000-000049000000}"/>
    <cellStyle name="백분율 3" xfId="706" hidden="1" xr:uid="{00000000-0005-0000-0000-00004A000000}"/>
    <cellStyle name="백분율 3" xfId="762" hidden="1" xr:uid="{00000000-0005-0000-0000-00004B000000}"/>
    <cellStyle name="백분율 3" xfId="807" xr:uid="{00000000-0005-0000-0000-00004C000000}"/>
    <cellStyle name="백분율 4" xfId="72" xr:uid="{00000000-0005-0000-0000-00004D000000}"/>
    <cellStyle name="백분율 5" xfId="109" hidden="1" xr:uid="{00000000-0005-0000-0000-00004E000000}"/>
    <cellStyle name="백분율 5" xfId="318" hidden="1" xr:uid="{00000000-0005-0000-0000-00004F000000}"/>
    <cellStyle name="백분율 6" xfId="310" xr:uid="{00000000-0005-0000-0000-000050000000}"/>
    <cellStyle name="백분율 7" xfId="367" xr:uid="{00000000-0005-0000-0000-000051000000}"/>
    <cellStyle name="백분율 8" xfId="605" xr:uid="{00000000-0005-0000-0000-000052000000}"/>
    <cellStyle name="쉼표" xfId="65" builtinId="3" hidden="1"/>
    <cellStyle name="쉼표" xfId="304" builtinId="3" hidden="1"/>
    <cellStyle name="쉼표" xfId="810" builtinId="3" hidden="1"/>
    <cellStyle name="쉼표 [0]" xfId="61" builtinId="6" hidden="1"/>
    <cellStyle name="쉼표 [0] 10" xfId="711" xr:uid="{00000000-0005-0000-0000-000057000000}"/>
    <cellStyle name="쉼표 [0] 2" xfId="69" hidden="1" xr:uid="{00000000-0005-0000-0000-000058000000}"/>
    <cellStyle name="쉼표 [0] 2" xfId="307" hidden="1" xr:uid="{00000000-0005-0000-0000-000059000000}"/>
    <cellStyle name="쉼표 [0] 2" xfId="715" xr:uid="{00000000-0005-0000-0000-00005A000000}"/>
    <cellStyle name="쉼표 [0] 2 2" xfId="87" hidden="1" xr:uid="{00000000-0005-0000-0000-00005B000000}"/>
    <cellStyle name="쉼표 [0] 2 2" xfId="104" hidden="1" xr:uid="{00000000-0005-0000-0000-00005C000000}"/>
    <cellStyle name="쉼표 [0] 2 2" xfId="114" hidden="1" xr:uid="{00000000-0005-0000-0000-00005D000000}"/>
    <cellStyle name="쉼표 [0] 2 2" xfId="116" hidden="1" xr:uid="{00000000-0005-0000-0000-00005E000000}"/>
    <cellStyle name="쉼표 [0] 2 2" xfId="118" hidden="1" xr:uid="{00000000-0005-0000-0000-00005F000000}"/>
    <cellStyle name="쉼표 [0] 2 2" xfId="122" hidden="1" xr:uid="{00000000-0005-0000-0000-000060000000}"/>
    <cellStyle name="쉼표 [0] 2 2" xfId="124" hidden="1" xr:uid="{00000000-0005-0000-0000-000061000000}"/>
    <cellStyle name="쉼표 [0] 2 2" xfId="126" hidden="1" xr:uid="{00000000-0005-0000-0000-000062000000}"/>
    <cellStyle name="쉼표 [0] 2 2" xfId="130" hidden="1" xr:uid="{00000000-0005-0000-0000-000063000000}"/>
    <cellStyle name="쉼표 [0] 2 2" xfId="132" hidden="1" xr:uid="{00000000-0005-0000-0000-000064000000}"/>
    <cellStyle name="쉼표 [0] 2 2" xfId="134" hidden="1" xr:uid="{00000000-0005-0000-0000-000065000000}"/>
    <cellStyle name="쉼표 [0] 2 2" xfId="138" hidden="1" xr:uid="{00000000-0005-0000-0000-000066000000}"/>
    <cellStyle name="쉼표 [0] 2 2" xfId="140" hidden="1" xr:uid="{00000000-0005-0000-0000-000067000000}"/>
    <cellStyle name="쉼표 [0] 2 2" xfId="142" hidden="1" xr:uid="{00000000-0005-0000-0000-000068000000}"/>
    <cellStyle name="쉼표 [0] 2 2" xfId="146" hidden="1" xr:uid="{00000000-0005-0000-0000-000069000000}"/>
    <cellStyle name="쉼표 [0] 2 2" xfId="148" hidden="1" xr:uid="{00000000-0005-0000-0000-00006A000000}"/>
    <cellStyle name="쉼표 [0] 2 2" xfId="151" hidden="1" xr:uid="{00000000-0005-0000-0000-00006B000000}"/>
    <cellStyle name="쉼표 [0] 2 2" xfId="155" hidden="1" xr:uid="{00000000-0005-0000-0000-00006C000000}"/>
    <cellStyle name="쉼표 [0] 2 2" xfId="157" hidden="1" xr:uid="{00000000-0005-0000-0000-00006D000000}"/>
    <cellStyle name="쉼표 [0] 2 2" xfId="159" hidden="1" xr:uid="{00000000-0005-0000-0000-00006E000000}"/>
    <cellStyle name="쉼표 [0] 2 2" xfId="163" hidden="1" xr:uid="{00000000-0005-0000-0000-00006F000000}"/>
    <cellStyle name="쉼표 [0] 2 2" xfId="165" hidden="1" xr:uid="{00000000-0005-0000-0000-000070000000}"/>
    <cellStyle name="쉼표 [0] 2 2" xfId="167" hidden="1" xr:uid="{00000000-0005-0000-0000-000071000000}"/>
    <cellStyle name="쉼표 [0] 2 2" xfId="171" hidden="1" xr:uid="{00000000-0005-0000-0000-000072000000}"/>
    <cellStyle name="쉼표 [0] 2 2" xfId="173" hidden="1" xr:uid="{00000000-0005-0000-0000-000073000000}"/>
    <cellStyle name="쉼표 [0] 2 2" xfId="175" hidden="1" xr:uid="{00000000-0005-0000-0000-000074000000}"/>
    <cellStyle name="쉼표 [0] 2 2" xfId="179" hidden="1" xr:uid="{00000000-0005-0000-0000-000075000000}"/>
    <cellStyle name="쉼표 [0] 2 2" xfId="181" hidden="1" xr:uid="{00000000-0005-0000-0000-000076000000}"/>
    <cellStyle name="쉼표 [0] 2 2" xfId="183" hidden="1" xr:uid="{00000000-0005-0000-0000-000077000000}"/>
    <cellStyle name="쉼표 [0] 2 2" xfId="187" hidden="1" xr:uid="{00000000-0005-0000-0000-000078000000}"/>
    <cellStyle name="쉼표 [0] 2 2" xfId="189" hidden="1" xr:uid="{00000000-0005-0000-0000-000079000000}"/>
    <cellStyle name="쉼표 [0] 2 2" xfId="93" hidden="1" xr:uid="{00000000-0005-0000-0000-00007A000000}"/>
    <cellStyle name="쉼표 [0] 2 2" xfId="191" hidden="1" xr:uid="{00000000-0005-0000-0000-00007B000000}"/>
    <cellStyle name="쉼표 [0] 2 2" xfId="193" hidden="1" xr:uid="{00000000-0005-0000-0000-00007C000000}"/>
    <cellStyle name="쉼표 [0] 2 2" xfId="195" hidden="1" xr:uid="{00000000-0005-0000-0000-00007D000000}"/>
    <cellStyle name="쉼표 [0] 2 2" xfId="199" hidden="1" xr:uid="{00000000-0005-0000-0000-00007E000000}"/>
    <cellStyle name="쉼표 [0] 2 2" xfId="201" hidden="1" xr:uid="{00000000-0005-0000-0000-00007F000000}"/>
    <cellStyle name="쉼표 [0] 2 2" xfId="203" hidden="1" xr:uid="{00000000-0005-0000-0000-000080000000}"/>
    <cellStyle name="쉼표 [0] 2 2" xfId="207" hidden="1" xr:uid="{00000000-0005-0000-0000-000081000000}"/>
    <cellStyle name="쉼표 [0] 2 2" xfId="209" hidden="1" xr:uid="{00000000-0005-0000-0000-000082000000}"/>
    <cellStyle name="쉼표 [0] 2 2" xfId="211" hidden="1" xr:uid="{00000000-0005-0000-0000-000083000000}"/>
    <cellStyle name="쉼표 [0] 2 2" xfId="215" hidden="1" xr:uid="{00000000-0005-0000-0000-000084000000}"/>
    <cellStyle name="쉼표 [0] 2 2" xfId="217" hidden="1" xr:uid="{00000000-0005-0000-0000-000085000000}"/>
    <cellStyle name="쉼표 [0] 2 2" xfId="219" hidden="1" xr:uid="{00000000-0005-0000-0000-000086000000}"/>
    <cellStyle name="쉼표 [0] 2 2" xfId="223" hidden="1" xr:uid="{00000000-0005-0000-0000-000087000000}"/>
    <cellStyle name="쉼표 [0] 2 2" xfId="225" hidden="1" xr:uid="{00000000-0005-0000-0000-000088000000}"/>
    <cellStyle name="쉼표 [0] 2 2" xfId="150" hidden="1" xr:uid="{00000000-0005-0000-0000-000089000000}"/>
    <cellStyle name="쉼표 [0] 2 2" xfId="227" hidden="1" xr:uid="{00000000-0005-0000-0000-00008A000000}"/>
    <cellStyle name="쉼표 [0] 2 2" xfId="229" hidden="1" xr:uid="{00000000-0005-0000-0000-00008B000000}"/>
    <cellStyle name="쉼표 [0] 2 2" xfId="231" hidden="1" xr:uid="{00000000-0005-0000-0000-00008C000000}"/>
    <cellStyle name="쉼표 [0] 2 2" xfId="235" hidden="1" xr:uid="{00000000-0005-0000-0000-00008D000000}"/>
    <cellStyle name="쉼표 [0] 2 2" xfId="237" hidden="1" xr:uid="{00000000-0005-0000-0000-00008E000000}"/>
    <cellStyle name="쉼표 [0] 2 2" xfId="239" hidden="1" xr:uid="{00000000-0005-0000-0000-00008F000000}"/>
    <cellStyle name="쉼표 [0] 2 2" xfId="243" hidden="1" xr:uid="{00000000-0005-0000-0000-000090000000}"/>
    <cellStyle name="쉼표 [0] 2 2" xfId="245" hidden="1" xr:uid="{00000000-0005-0000-0000-000091000000}"/>
    <cellStyle name="쉼표 [0] 2 2" xfId="247" hidden="1" xr:uid="{00000000-0005-0000-0000-000092000000}"/>
    <cellStyle name="쉼표 [0] 2 2" xfId="251" hidden="1" xr:uid="{00000000-0005-0000-0000-000093000000}"/>
    <cellStyle name="쉼표 [0] 2 2" xfId="253" hidden="1" xr:uid="{00000000-0005-0000-0000-000094000000}"/>
    <cellStyle name="쉼표 [0] 2 2" xfId="255" hidden="1" xr:uid="{00000000-0005-0000-0000-000095000000}"/>
    <cellStyle name="쉼표 [0] 2 2" xfId="259" hidden="1" xr:uid="{00000000-0005-0000-0000-000096000000}"/>
    <cellStyle name="쉼표 [0] 2 2" xfId="261" hidden="1" xr:uid="{00000000-0005-0000-0000-000097000000}"/>
    <cellStyle name="쉼표 [0] 2 2" xfId="262" hidden="1" xr:uid="{00000000-0005-0000-0000-000098000000}"/>
    <cellStyle name="쉼표 [0] 2 2" xfId="266" hidden="1" xr:uid="{00000000-0005-0000-0000-000099000000}"/>
    <cellStyle name="쉼표 [0] 2 2" xfId="268" hidden="1" xr:uid="{00000000-0005-0000-0000-00009A000000}"/>
    <cellStyle name="쉼표 [0] 2 2" xfId="270" hidden="1" xr:uid="{00000000-0005-0000-0000-00009B000000}"/>
    <cellStyle name="쉼표 [0] 2 2" xfId="274" hidden="1" xr:uid="{00000000-0005-0000-0000-00009C000000}"/>
    <cellStyle name="쉼표 [0] 2 2" xfId="276" hidden="1" xr:uid="{00000000-0005-0000-0000-00009D000000}"/>
    <cellStyle name="쉼표 [0] 2 2" xfId="278" hidden="1" xr:uid="{00000000-0005-0000-0000-00009E000000}"/>
    <cellStyle name="쉼표 [0] 2 2" xfId="282" hidden="1" xr:uid="{00000000-0005-0000-0000-00009F000000}"/>
    <cellStyle name="쉼표 [0] 2 2" xfId="284" hidden="1" xr:uid="{00000000-0005-0000-0000-0000A0000000}"/>
    <cellStyle name="쉼표 [0] 2 2" xfId="286" hidden="1" xr:uid="{00000000-0005-0000-0000-0000A1000000}"/>
    <cellStyle name="쉼표 [0] 2 2" xfId="290" hidden="1" xr:uid="{00000000-0005-0000-0000-0000A2000000}"/>
    <cellStyle name="쉼표 [0] 2 2" xfId="292" hidden="1" xr:uid="{00000000-0005-0000-0000-0000A3000000}"/>
    <cellStyle name="쉼표 [0] 2 2" xfId="294" hidden="1" xr:uid="{00000000-0005-0000-0000-0000A4000000}"/>
    <cellStyle name="쉼표 [0] 2 2" xfId="298" hidden="1" xr:uid="{00000000-0005-0000-0000-0000A5000000}"/>
    <cellStyle name="쉼표 [0] 2 2" xfId="300" hidden="1" xr:uid="{00000000-0005-0000-0000-0000A6000000}"/>
    <cellStyle name="쉼표 [0] 2 2" xfId="315" hidden="1" xr:uid="{00000000-0005-0000-0000-0000A7000000}"/>
    <cellStyle name="쉼표 [0] 2 2" xfId="321" hidden="1" xr:uid="{00000000-0005-0000-0000-0000A8000000}"/>
    <cellStyle name="쉼표 [0] 2 2" xfId="323" hidden="1" xr:uid="{00000000-0005-0000-0000-0000A9000000}"/>
    <cellStyle name="쉼표 [0] 2 2" xfId="325" hidden="1" xr:uid="{00000000-0005-0000-0000-0000AA000000}"/>
    <cellStyle name="쉼표 [0] 2 2" xfId="329" hidden="1" xr:uid="{00000000-0005-0000-0000-0000AB000000}"/>
    <cellStyle name="쉼표 [0] 2 2" xfId="331" hidden="1" xr:uid="{00000000-0005-0000-0000-0000AC000000}"/>
    <cellStyle name="쉼표 [0] 2 2" xfId="333" hidden="1" xr:uid="{00000000-0005-0000-0000-0000AD000000}"/>
    <cellStyle name="쉼표 [0] 2 2" xfId="337" hidden="1" xr:uid="{00000000-0005-0000-0000-0000AE000000}"/>
    <cellStyle name="쉼표 [0] 2 2" xfId="339" hidden="1" xr:uid="{00000000-0005-0000-0000-0000AF000000}"/>
    <cellStyle name="쉼표 [0] 2 2" xfId="341" hidden="1" xr:uid="{00000000-0005-0000-0000-0000B0000000}"/>
    <cellStyle name="쉼표 [0] 2 2" xfId="345" hidden="1" xr:uid="{00000000-0005-0000-0000-0000B1000000}"/>
    <cellStyle name="쉼표 [0] 2 2" xfId="347" hidden="1" xr:uid="{00000000-0005-0000-0000-0000B2000000}"/>
    <cellStyle name="쉼표 [0] 2 2" xfId="349" hidden="1" xr:uid="{00000000-0005-0000-0000-0000B3000000}"/>
    <cellStyle name="쉼표 [0] 2 2" xfId="353" hidden="1" xr:uid="{00000000-0005-0000-0000-0000B4000000}"/>
    <cellStyle name="쉼표 [0] 2 2" xfId="355" hidden="1" xr:uid="{00000000-0005-0000-0000-0000B5000000}"/>
    <cellStyle name="쉼표 [0] 2 2" xfId="360" hidden="1" xr:uid="{00000000-0005-0000-0000-0000B6000000}"/>
    <cellStyle name="쉼표 [0] 2 2" xfId="363" hidden="1" xr:uid="{00000000-0005-0000-0000-0000B7000000}"/>
    <cellStyle name="쉼표 [0] 2 2" xfId="382" hidden="1" xr:uid="{00000000-0005-0000-0000-0000B8000000}"/>
    <cellStyle name="쉼표 [0] 2 2" xfId="388" hidden="1" xr:uid="{00000000-0005-0000-0000-0000B9000000}"/>
    <cellStyle name="쉼표 [0] 2 2" xfId="390" hidden="1" xr:uid="{00000000-0005-0000-0000-0000BA000000}"/>
    <cellStyle name="쉼표 [0] 2 2" xfId="392" hidden="1" xr:uid="{00000000-0005-0000-0000-0000BB000000}"/>
    <cellStyle name="쉼표 [0] 2 2" xfId="396" hidden="1" xr:uid="{00000000-0005-0000-0000-0000BC000000}"/>
    <cellStyle name="쉼표 [0] 2 2" xfId="398" hidden="1" xr:uid="{00000000-0005-0000-0000-0000BD000000}"/>
    <cellStyle name="쉼표 [0] 2 2" xfId="400" hidden="1" xr:uid="{00000000-0005-0000-0000-0000BE000000}"/>
    <cellStyle name="쉼표 [0] 2 2" xfId="404" hidden="1" xr:uid="{00000000-0005-0000-0000-0000BF000000}"/>
    <cellStyle name="쉼표 [0] 2 2" xfId="406" hidden="1" xr:uid="{00000000-0005-0000-0000-0000C0000000}"/>
    <cellStyle name="쉼표 [0] 2 2" xfId="408" hidden="1" xr:uid="{00000000-0005-0000-0000-0000C1000000}"/>
    <cellStyle name="쉼표 [0] 2 2" xfId="412" hidden="1" xr:uid="{00000000-0005-0000-0000-0000C2000000}"/>
    <cellStyle name="쉼표 [0] 2 2" xfId="414" hidden="1" xr:uid="{00000000-0005-0000-0000-0000C3000000}"/>
    <cellStyle name="쉼표 [0] 2 2" xfId="416" hidden="1" xr:uid="{00000000-0005-0000-0000-0000C4000000}"/>
    <cellStyle name="쉼표 [0] 2 2" xfId="420" hidden="1" xr:uid="{00000000-0005-0000-0000-0000C5000000}"/>
    <cellStyle name="쉼표 [0] 2 2" xfId="422" hidden="1" xr:uid="{00000000-0005-0000-0000-0000C6000000}"/>
    <cellStyle name="쉼표 [0] 2 2" xfId="425" hidden="1" xr:uid="{00000000-0005-0000-0000-0000C7000000}"/>
    <cellStyle name="쉼표 [0] 2 2" xfId="428" hidden="1" xr:uid="{00000000-0005-0000-0000-0000C8000000}"/>
    <cellStyle name="쉼표 [0] 2 2" xfId="429" hidden="1" xr:uid="{00000000-0005-0000-0000-0000C9000000}"/>
    <cellStyle name="쉼표 [0] 2 2" xfId="435" hidden="1" xr:uid="{00000000-0005-0000-0000-0000CA000000}"/>
    <cellStyle name="쉼표 [0] 2 2" xfId="437" hidden="1" xr:uid="{00000000-0005-0000-0000-0000CB000000}"/>
    <cellStyle name="쉼표 [0] 2 2" xfId="439" hidden="1" xr:uid="{00000000-0005-0000-0000-0000CC000000}"/>
    <cellStyle name="쉼표 [0] 2 2" xfId="443" hidden="1" xr:uid="{00000000-0005-0000-0000-0000CD000000}"/>
    <cellStyle name="쉼표 [0] 2 2" xfId="445" hidden="1" xr:uid="{00000000-0005-0000-0000-0000CE000000}"/>
    <cellStyle name="쉼표 [0] 2 2" xfId="447" hidden="1" xr:uid="{00000000-0005-0000-0000-0000CF000000}"/>
    <cellStyle name="쉼표 [0] 2 2" xfId="451" hidden="1" xr:uid="{00000000-0005-0000-0000-0000D0000000}"/>
    <cellStyle name="쉼표 [0] 2 2" xfId="453" hidden="1" xr:uid="{00000000-0005-0000-0000-0000D1000000}"/>
    <cellStyle name="쉼표 [0] 2 2" xfId="455" hidden="1" xr:uid="{00000000-0005-0000-0000-0000D2000000}"/>
    <cellStyle name="쉼표 [0] 2 2" xfId="459" hidden="1" xr:uid="{00000000-0005-0000-0000-0000D3000000}"/>
    <cellStyle name="쉼표 [0] 2 2" xfId="461" hidden="1" xr:uid="{00000000-0005-0000-0000-0000D4000000}"/>
    <cellStyle name="쉼표 [0] 2 2" xfId="463" hidden="1" xr:uid="{00000000-0005-0000-0000-0000D5000000}"/>
    <cellStyle name="쉼표 [0] 2 2" xfId="467" hidden="1" xr:uid="{00000000-0005-0000-0000-0000D6000000}"/>
    <cellStyle name="쉼표 [0] 2 2" xfId="469" hidden="1" xr:uid="{00000000-0005-0000-0000-0000D7000000}"/>
    <cellStyle name="쉼표 [0] 2 2" xfId="472" hidden="1" xr:uid="{00000000-0005-0000-0000-0000D8000000}"/>
    <cellStyle name="쉼표 [0] 2 2" xfId="475" hidden="1" xr:uid="{00000000-0005-0000-0000-0000D9000000}"/>
    <cellStyle name="쉼표 [0] 2 2" xfId="385" hidden="1" xr:uid="{00000000-0005-0000-0000-0000DA000000}"/>
    <cellStyle name="쉼표 [0] 2 2" xfId="477" hidden="1" xr:uid="{00000000-0005-0000-0000-0000DB000000}"/>
    <cellStyle name="쉼표 [0] 2 2" xfId="479" hidden="1" xr:uid="{00000000-0005-0000-0000-0000DC000000}"/>
    <cellStyle name="쉼표 [0] 2 2" xfId="481" hidden="1" xr:uid="{00000000-0005-0000-0000-0000DD000000}"/>
    <cellStyle name="쉼표 [0] 2 2" xfId="485" hidden="1" xr:uid="{00000000-0005-0000-0000-0000DE000000}"/>
    <cellStyle name="쉼표 [0] 2 2" xfId="487" hidden="1" xr:uid="{00000000-0005-0000-0000-0000DF000000}"/>
    <cellStyle name="쉼표 [0] 2 2" xfId="489" hidden="1" xr:uid="{00000000-0005-0000-0000-0000E0000000}"/>
    <cellStyle name="쉼표 [0] 2 2" xfId="493" hidden="1" xr:uid="{00000000-0005-0000-0000-0000E1000000}"/>
    <cellStyle name="쉼표 [0] 2 2" xfId="495" hidden="1" xr:uid="{00000000-0005-0000-0000-0000E2000000}"/>
    <cellStyle name="쉼표 [0] 2 2" xfId="497" hidden="1" xr:uid="{00000000-0005-0000-0000-0000E3000000}"/>
    <cellStyle name="쉼표 [0] 2 2" xfId="501" hidden="1" xr:uid="{00000000-0005-0000-0000-0000E4000000}"/>
    <cellStyle name="쉼표 [0] 2 2" xfId="503" hidden="1" xr:uid="{00000000-0005-0000-0000-0000E5000000}"/>
    <cellStyle name="쉼표 [0] 2 2" xfId="505" hidden="1" xr:uid="{00000000-0005-0000-0000-0000E6000000}"/>
    <cellStyle name="쉼표 [0] 2 2" xfId="509" hidden="1" xr:uid="{00000000-0005-0000-0000-0000E7000000}"/>
    <cellStyle name="쉼표 [0] 2 2" xfId="511" hidden="1" xr:uid="{00000000-0005-0000-0000-0000E8000000}"/>
    <cellStyle name="쉼표 [0] 2 2" xfId="514" hidden="1" xr:uid="{00000000-0005-0000-0000-0000E9000000}"/>
    <cellStyle name="쉼표 [0] 2 2" xfId="517" hidden="1" xr:uid="{00000000-0005-0000-0000-0000EA000000}"/>
    <cellStyle name="쉼표 [0] 2 2" xfId="433" hidden="1" xr:uid="{00000000-0005-0000-0000-0000EB000000}"/>
    <cellStyle name="쉼표 [0] 2 2" xfId="519" hidden="1" xr:uid="{00000000-0005-0000-0000-0000EC000000}"/>
    <cellStyle name="쉼표 [0] 2 2" xfId="521" hidden="1" xr:uid="{00000000-0005-0000-0000-0000ED000000}"/>
    <cellStyle name="쉼표 [0] 2 2" xfId="523" hidden="1" xr:uid="{00000000-0005-0000-0000-0000EE000000}"/>
    <cellStyle name="쉼표 [0] 2 2" xfId="527" hidden="1" xr:uid="{00000000-0005-0000-0000-0000EF000000}"/>
    <cellStyle name="쉼표 [0] 2 2" xfId="529" hidden="1" xr:uid="{00000000-0005-0000-0000-0000F0000000}"/>
    <cellStyle name="쉼표 [0] 2 2" xfId="531" hidden="1" xr:uid="{00000000-0005-0000-0000-0000F1000000}"/>
    <cellStyle name="쉼표 [0] 2 2" xfId="535" hidden="1" xr:uid="{00000000-0005-0000-0000-0000F2000000}"/>
    <cellStyle name="쉼표 [0] 2 2" xfId="537" hidden="1" xr:uid="{00000000-0005-0000-0000-0000F3000000}"/>
    <cellStyle name="쉼표 [0] 2 2" xfId="539" hidden="1" xr:uid="{00000000-0005-0000-0000-0000F4000000}"/>
    <cellStyle name="쉼표 [0] 2 2" xfId="543" hidden="1" xr:uid="{00000000-0005-0000-0000-0000F5000000}"/>
    <cellStyle name="쉼표 [0] 2 2" xfId="545" hidden="1" xr:uid="{00000000-0005-0000-0000-0000F6000000}"/>
    <cellStyle name="쉼표 [0] 2 2" xfId="547" hidden="1" xr:uid="{00000000-0005-0000-0000-0000F7000000}"/>
    <cellStyle name="쉼표 [0] 2 2" xfId="551" hidden="1" xr:uid="{00000000-0005-0000-0000-0000F8000000}"/>
    <cellStyle name="쉼표 [0] 2 2" xfId="553" hidden="1" xr:uid="{00000000-0005-0000-0000-0000F9000000}"/>
    <cellStyle name="쉼표 [0] 2 2" xfId="556" hidden="1" xr:uid="{00000000-0005-0000-0000-0000FA000000}"/>
    <cellStyle name="쉼표 [0] 2 2" xfId="559" hidden="1" xr:uid="{00000000-0005-0000-0000-0000FB000000}"/>
    <cellStyle name="쉼표 [0] 2 2" xfId="378" hidden="1" xr:uid="{00000000-0005-0000-0000-0000FC000000}"/>
    <cellStyle name="쉼표 [0] 2 2" xfId="561" hidden="1" xr:uid="{00000000-0005-0000-0000-0000FD000000}"/>
    <cellStyle name="쉼표 [0] 2 2" xfId="563" hidden="1" xr:uid="{00000000-0005-0000-0000-0000FE000000}"/>
    <cellStyle name="쉼표 [0] 2 2" xfId="565" hidden="1" xr:uid="{00000000-0005-0000-0000-0000FF000000}"/>
    <cellStyle name="쉼표 [0] 2 2" xfId="569" hidden="1" xr:uid="{00000000-0005-0000-0000-000000010000}"/>
    <cellStyle name="쉼표 [0] 2 2" xfId="571" hidden="1" xr:uid="{00000000-0005-0000-0000-000001010000}"/>
    <cellStyle name="쉼표 [0] 2 2" xfId="573" hidden="1" xr:uid="{00000000-0005-0000-0000-000002010000}"/>
    <cellStyle name="쉼표 [0] 2 2" xfId="577" hidden="1" xr:uid="{00000000-0005-0000-0000-000003010000}"/>
    <cellStyle name="쉼표 [0] 2 2" xfId="579" hidden="1" xr:uid="{00000000-0005-0000-0000-000004010000}"/>
    <cellStyle name="쉼표 [0] 2 2" xfId="581" hidden="1" xr:uid="{00000000-0005-0000-0000-000005010000}"/>
    <cellStyle name="쉼표 [0] 2 2" xfId="585" hidden="1" xr:uid="{00000000-0005-0000-0000-000006010000}"/>
    <cellStyle name="쉼표 [0] 2 2" xfId="587" hidden="1" xr:uid="{00000000-0005-0000-0000-000007010000}"/>
    <cellStyle name="쉼표 [0] 2 2" xfId="589" hidden="1" xr:uid="{00000000-0005-0000-0000-000008010000}"/>
    <cellStyle name="쉼표 [0] 2 2" xfId="593" hidden="1" xr:uid="{00000000-0005-0000-0000-000009010000}"/>
    <cellStyle name="쉼표 [0] 2 2" xfId="595" hidden="1" xr:uid="{00000000-0005-0000-0000-00000A010000}"/>
    <cellStyle name="쉼표 [0] 2 2" xfId="598" hidden="1" xr:uid="{00000000-0005-0000-0000-00000B010000}"/>
    <cellStyle name="쉼표 [0] 2 2" xfId="601" hidden="1" xr:uid="{00000000-0005-0000-0000-00000C010000}"/>
    <cellStyle name="쉼표 [0] 2 2" xfId="610" hidden="1" xr:uid="{00000000-0005-0000-0000-00000D010000}"/>
    <cellStyle name="쉼표 [0] 2 2" xfId="615" hidden="1" xr:uid="{00000000-0005-0000-0000-00000E010000}"/>
    <cellStyle name="쉼표 [0] 2 2" xfId="617" hidden="1" xr:uid="{00000000-0005-0000-0000-00000F010000}"/>
    <cellStyle name="쉼표 [0] 2 2" xfId="619" hidden="1" xr:uid="{00000000-0005-0000-0000-000010010000}"/>
    <cellStyle name="쉼표 [0] 2 2" xfId="623" hidden="1" xr:uid="{00000000-0005-0000-0000-000011010000}"/>
    <cellStyle name="쉼표 [0] 2 2" xfId="625" hidden="1" xr:uid="{00000000-0005-0000-0000-000012010000}"/>
    <cellStyle name="쉼표 [0] 2 2" xfId="627" hidden="1" xr:uid="{00000000-0005-0000-0000-000013010000}"/>
    <cellStyle name="쉼표 [0] 2 2" xfId="631" hidden="1" xr:uid="{00000000-0005-0000-0000-000014010000}"/>
    <cellStyle name="쉼표 [0] 2 2" xfId="633" hidden="1" xr:uid="{00000000-0005-0000-0000-000015010000}"/>
    <cellStyle name="쉼표 [0] 2 2" xfId="635" hidden="1" xr:uid="{00000000-0005-0000-0000-000016010000}"/>
    <cellStyle name="쉼표 [0] 2 2" xfId="639" hidden="1" xr:uid="{00000000-0005-0000-0000-000017010000}"/>
    <cellStyle name="쉼표 [0] 2 2" xfId="641" hidden="1" xr:uid="{00000000-0005-0000-0000-000018010000}"/>
    <cellStyle name="쉼표 [0] 2 2" xfId="643" hidden="1" xr:uid="{00000000-0005-0000-0000-000019010000}"/>
    <cellStyle name="쉼표 [0] 2 2" xfId="647" hidden="1" xr:uid="{00000000-0005-0000-0000-00001A010000}"/>
    <cellStyle name="쉼표 [0] 2 2" xfId="649" hidden="1" xr:uid="{00000000-0005-0000-0000-00001B010000}"/>
    <cellStyle name="쉼표 [0] 2 2" xfId="652" hidden="1" xr:uid="{00000000-0005-0000-0000-00001C010000}"/>
    <cellStyle name="쉼표 [0] 2 2" xfId="655" hidden="1" xr:uid="{00000000-0005-0000-0000-00001D010000}"/>
    <cellStyle name="쉼표 [0] 2 2" xfId="663" hidden="1" xr:uid="{00000000-0005-0000-0000-00001E010000}"/>
    <cellStyle name="쉼표 [0] 2 2" xfId="668" hidden="1" xr:uid="{00000000-0005-0000-0000-00001F010000}"/>
    <cellStyle name="쉼표 [0] 2 2" xfId="670" hidden="1" xr:uid="{00000000-0005-0000-0000-000020010000}"/>
    <cellStyle name="쉼표 [0] 2 2" xfId="672" hidden="1" xr:uid="{00000000-0005-0000-0000-000021010000}"/>
    <cellStyle name="쉼표 [0] 2 2" xfId="676" hidden="1" xr:uid="{00000000-0005-0000-0000-000022010000}"/>
    <cellStyle name="쉼표 [0] 2 2" xfId="678" hidden="1" xr:uid="{00000000-0005-0000-0000-000023010000}"/>
    <cellStyle name="쉼표 [0] 2 2" xfId="680" hidden="1" xr:uid="{00000000-0005-0000-0000-000024010000}"/>
    <cellStyle name="쉼표 [0] 2 2" xfId="684" hidden="1" xr:uid="{00000000-0005-0000-0000-000025010000}"/>
    <cellStyle name="쉼표 [0] 2 2" xfId="686" hidden="1" xr:uid="{00000000-0005-0000-0000-000026010000}"/>
    <cellStyle name="쉼표 [0] 2 2" xfId="688" hidden="1" xr:uid="{00000000-0005-0000-0000-000027010000}"/>
    <cellStyle name="쉼표 [0] 2 2" xfId="692" hidden="1" xr:uid="{00000000-0005-0000-0000-000028010000}"/>
    <cellStyle name="쉼표 [0] 2 2" xfId="694" hidden="1" xr:uid="{00000000-0005-0000-0000-000029010000}"/>
    <cellStyle name="쉼표 [0] 2 2" xfId="696" hidden="1" xr:uid="{00000000-0005-0000-0000-00002A010000}"/>
    <cellStyle name="쉼표 [0] 2 2" xfId="700" hidden="1" xr:uid="{00000000-0005-0000-0000-00002B010000}"/>
    <cellStyle name="쉼표 [0] 2 2" xfId="702" hidden="1" xr:uid="{00000000-0005-0000-0000-00002C010000}"/>
    <cellStyle name="쉼표 [0] 2 2" xfId="705" hidden="1" xr:uid="{00000000-0005-0000-0000-00002D010000}"/>
    <cellStyle name="쉼표 [0] 2 2" xfId="708" hidden="1" xr:uid="{00000000-0005-0000-0000-00002E010000}"/>
    <cellStyle name="쉼표 [0] 2 2" xfId="719" hidden="1" xr:uid="{00000000-0005-0000-0000-00002F010000}"/>
    <cellStyle name="쉼표 [0] 2 2" xfId="724" hidden="1" xr:uid="{00000000-0005-0000-0000-000030010000}"/>
    <cellStyle name="쉼표 [0] 2 2" xfId="726" hidden="1" xr:uid="{00000000-0005-0000-0000-000031010000}"/>
    <cellStyle name="쉼표 [0] 2 2" xfId="728" hidden="1" xr:uid="{00000000-0005-0000-0000-000032010000}"/>
    <cellStyle name="쉼표 [0] 2 2" xfId="732" hidden="1" xr:uid="{00000000-0005-0000-0000-000033010000}"/>
    <cellStyle name="쉼표 [0] 2 2" xfId="734" hidden="1" xr:uid="{00000000-0005-0000-0000-000034010000}"/>
    <cellStyle name="쉼표 [0] 2 2" xfId="736" hidden="1" xr:uid="{00000000-0005-0000-0000-000035010000}"/>
    <cellStyle name="쉼표 [0] 2 2" xfId="740" hidden="1" xr:uid="{00000000-0005-0000-0000-000036010000}"/>
    <cellStyle name="쉼표 [0] 2 2" xfId="742" hidden="1" xr:uid="{00000000-0005-0000-0000-000037010000}"/>
    <cellStyle name="쉼표 [0] 2 2" xfId="744" hidden="1" xr:uid="{00000000-0005-0000-0000-000038010000}"/>
    <cellStyle name="쉼표 [0] 2 2" xfId="748" hidden="1" xr:uid="{00000000-0005-0000-0000-000039010000}"/>
    <cellStyle name="쉼표 [0] 2 2" xfId="750" hidden="1" xr:uid="{00000000-0005-0000-0000-00003A010000}"/>
    <cellStyle name="쉼표 [0] 2 2" xfId="752" hidden="1" xr:uid="{00000000-0005-0000-0000-00003B010000}"/>
    <cellStyle name="쉼표 [0] 2 2" xfId="756" hidden="1" xr:uid="{00000000-0005-0000-0000-00003C010000}"/>
    <cellStyle name="쉼표 [0] 2 2" xfId="758" hidden="1" xr:uid="{00000000-0005-0000-0000-00003D010000}"/>
    <cellStyle name="쉼표 [0] 2 2" xfId="761" hidden="1" xr:uid="{00000000-0005-0000-0000-00003E010000}"/>
    <cellStyle name="쉼표 [0] 2 2" xfId="764" hidden="1" xr:uid="{00000000-0005-0000-0000-00003F010000}"/>
    <cellStyle name="쉼표 [0] 2 2" xfId="765" hidden="1" xr:uid="{00000000-0005-0000-0000-000040010000}"/>
    <cellStyle name="쉼표 [0] 2 2" xfId="769" hidden="1" xr:uid="{00000000-0005-0000-0000-000041010000}"/>
    <cellStyle name="쉼표 [0] 2 2" xfId="771" hidden="1" xr:uid="{00000000-0005-0000-0000-000042010000}"/>
    <cellStyle name="쉼표 [0] 2 2" xfId="773" hidden="1" xr:uid="{00000000-0005-0000-0000-000043010000}"/>
    <cellStyle name="쉼표 [0] 2 2" xfId="777" hidden="1" xr:uid="{00000000-0005-0000-0000-000044010000}"/>
    <cellStyle name="쉼표 [0] 2 2" xfId="779" hidden="1" xr:uid="{00000000-0005-0000-0000-000045010000}"/>
    <cellStyle name="쉼표 [0] 2 2" xfId="781" hidden="1" xr:uid="{00000000-0005-0000-0000-000046010000}"/>
    <cellStyle name="쉼표 [0] 2 2" xfId="785" hidden="1" xr:uid="{00000000-0005-0000-0000-000047010000}"/>
    <cellStyle name="쉼표 [0] 2 2" xfId="787" hidden="1" xr:uid="{00000000-0005-0000-0000-000048010000}"/>
    <cellStyle name="쉼표 [0] 2 2" xfId="789" hidden="1" xr:uid="{00000000-0005-0000-0000-000049010000}"/>
    <cellStyle name="쉼표 [0] 2 2" xfId="793" hidden="1" xr:uid="{00000000-0005-0000-0000-00004A010000}"/>
    <cellStyle name="쉼표 [0] 2 2" xfId="795" hidden="1" xr:uid="{00000000-0005-0000-0000-00004B010000}"/>
    <cellStyle name="쉼표 [0] 2 2" xfId="797" hidden="1" xr:uid="{00000000-0005-0000-0000-00004C010000}"/>
    <cellStyle name="쉼표 [0] 2 2" xfId="801" hidden="1" xr:uid="{00000000-0005-0000-0000-00004D010000}"/>
    <cellStyle name="쉼표 [0] 2 2" xfId="803" hidden="1" xr:uid="{00000000-0005-0000-0000-00004E010000}"/>
    <cellStyle name="쉼표 [0] 2 2" xfId="806" hidden="1" xr:uid="{00000000-0005-0000-0000-00004F010000}"/>
    <cellStyle name="쉼표 [0] 2 2" xfId="809" xr:uid="{00000000-0005-0000-0000-000050010000}"/>
    <cellStyle name="쉼표 [0] 2 2 3" xfId="80" xr:uid="{00000000-0005-0000-0000-000051010000}"/>
    <cellStyle name="쉼표 [0] 2 3" xfId="103" xr:uid="{00000000-0005-0000-0000-000052010000}"/>
    <cellStyle name="쉼표 [0] 2 3 2" xfId="71" xr:uid="{00000000-0005-0000-0000-000053010000}"/>
    <cellStyle name="쉼표 [0] 2 4" xfId="90" xr:uid="{00000000-0005-0000-0000-000054010000}"/>
    <cellStyle name="쉼표 [0] 2 5" xfId="113" xr:uid="{00000000-0005-0000-0000-000055010000}"/>
    <cellStyle name="쉼표 [0] 2 6" xfId="85" xr:uid="{00000000-0005-0000-0000-000056010000}"/>
    <cellStyle name="쉼표 [0] 3" xfId="101" xr:uid="{00000000-0005-0000-0000-000057010000}"/>
    <cellStyle name="쉼표 [0] 3 2" xfId="313" xr:uid="{00000000-0005-0000-0000-000058010000}"/>
    <cellStyle name="쉼표 [0] 3 3" xfId="380" xr:uid="{00000000-0005-0000-0000-000059010000}"/>
    <cellStyle name="쉼표 [0] 3 4" xfId="608" xr:uid="{00000000-0005-0000-0000-00005A010000}"/>
    <cellStyle name="쉼표 [0] 3 5" xfId="661" xr:uid="{00000000-0005-0000-0000-00005B010000}"/>
    <cellStyle name="쉼표 [0] 3 6" xfId="717" xr:uid="{00000000-0005-0000-0000-00005C010000}"/>
    <cellStyle name="쉼표 [0] 4" xfId="308" xr:uid="{00000000-0005-0000-0000-00005D010000}"/>
    <cellStyle name="쉼표 [0] 5" xfId="366" xr:uid="{00000000-0005-0000-0000-00005E010000}"/>
    <cellStyle name="쉼표 [0] 6" xfId="70" xr:uid="{00000000-0005-0000-0000-00005F010000}"/>
    <cellStyle name="쉼표 [0] 7" xfId="604" xr:uid="{00000000-0005-0000-0000-000060010000}"/>
    <cellStyle name="쉼표 [0] 8" xfId="76" xr:uid="{00000000-0005-0000-0000-000061010000}"/>
    <cellStyle name="쉼표 [0] 9" xfId="658" xr:uid="{00000000-0005-0000-0000-000062010000}"/>
    <cellStyle name="쉼표 2" xfId="97" xr:uid="{00000000-0005-0000-0000-000063010000}"/>
    <cellStyle name="쉼표 3" xfId="107" xr:uid="{00000000-0005-0000-0000-000064010000}"/>
    <cellStyle name="쉼표 4" xfId="358" xr:uid="{00000000-0005-0000-0000-000065010000}"/>
    <cellStyle name="콤냡?&lt;_x000f_$??:_x0009_`1_1 " xfId="62" xr:uid="{00000000-0005-0000-0000-000066010000}"/>
    <cellStyle name="콤마_  종  합  " xfId="63" xr:uid="{00000000-0005-0000-0000-000067010000}"/>
    <cellStyle name="통화" xfId="66" builtinId="4" hidden="1"/>
    <cellStyle name="통화" xfId="305" builtinId="4" hidden="1"/>
    <cellStyle name="통화" xfId="811" builtinId="4" hidden="1"/>
    <cellStyle name="통화 [0]" xfId="67" builtinId="7" hidden="1"/>
    <cellStyle name="통화 [0]" xfId="306" builtinId="7" hidden="1"/>
    <cellStyle name="통화 [0]" xfId="812" builtinId="7" hidden="1"/>
    <cellStyle name="통화 [0] 2" xfId="99" hidden="1" xr:uid="{00000000-0005-0000-0000-00006E010000}"/>
    <cellStyle name="통화 [0] 2" xfId="115" hidden="1" xr:uid="{00000000-0005-0000-0000-00006F010000}"/>
    <cellStyle name="통화 [0] 2" xfId="123" hidden="1" xr:uid="{00000000-0005-0000-0000-000070010000}"/>
    <cellStyle name="통화 [0] 2" xfId="131" hidden="1" xr:uid="{00000000-0005-0000-0000-000071010000}"/>
    <cellStyle name="통화 [0] 2" xfId="139" hidden="1" xr:uid="{00000000-0005-0000-0000-000072010000}"/>
    <cellStyle name="통화 [0] 2" xfId="147" hidden="1" xr:uid="{00000000-0005-0000-0000-000073010000}"/>
    <cellStyle name="통화 [0] 2" xfId="156" hidden="1" xr:uid="{00000000-0005-0000-0000-000074010000}"/>
    <cellStyle name="통화 [0] 2" xfId="164" hidden="1" xr:uid="{00000000-0005-0000-0000-000075010000}"/>
    <cellStyle name="통화 [0] 2" xfId="172" hidden="1" xr:uid="{00000000-0005-0000-0000-000076010000}"/>
    <cellStyle name="통화 [0] 2" xfId="180" hidden="1" xr:uid="{00000000-0005-0000-0000-000077010000}"/>
    <cellStyle name="통화 [0] 2" xfId="188" hidden="1" xr:uid="{00000000-0005-0000-0000-000078010000}"/>
    <cellStyle name="통화 [0] 2" xfId="192" hidden="1" xr:uid="{00000000-0005-0000-0000-000079010000}"/>
    <cellStyle name="통화 [0] 2" xfId="200" hidden="1" xr:uid="{00000000-0005-0000-0000-00007A010000}"/>
    <cellStyle name="통화 [0] 2" xfId="208" hidden="1" xr:uid="{00000000-0005-0000-0000-00007B010000}"/>
    <cellStyle name="통화 [0] 2" xfId="216" hidden="1" xr:uid="{00000000-0005-0000-0000-00007C010000}"/>
    <cellStyle name="통화 [0] 2" xfId="224" hidden="1" xr:uid="{00000000-0005-0000-0000-00007D010000}"/>
    <cellStyle name="통화 [0] 2" xfId="228" hidden="1" xr:uid="{00000000-0005-0000-0000-00007E010000}"/>
    <cellStyle name="통화 [0] 2" xfId="236" hidden="1" xr:uid="{00000000-0005-0000-0000-00007F010000}"/>
    <cellStyle name="통화 [0] 2" xfId="244" hidden="1" xr:uid="{00000000-0005-0000-0000-000080010000}"/>
    <cellStyle name="통화 [0] 2" xfId="252" hidden="1" xr:uid="{00000000-0005-0000-0000-000081010000}"/>
    <cellStyle name="통화 [0] 2" xfId="260" hidden="1" xr:uid="{00000000-0005-0000-0000-000082010000}"/>
    <cellStyle name="통화 [0] 2" xfId="267" hidden="1" xr:uid="{00000000-0005-0000-0000-000083010000}"/>
    <cellStyle name="통화 [0] 2" xfId="275" hidden="1" xr:uid="{00000000-0005-0000-0000-000084010000}"/>
    <cellStyle name="통화 [0] 2" xfId="283" hidden="1" xr:uid="{00000000-0005-0000-0000-000085010000}"/>
    <cellStyle name="통화 [0] 2" xfId="291" hidden="1" xr:uid="{00000000-0005-0000-0000-000086010000}"/>
    <cellStyle name="통화 [0] 2" xfId="299" hidden="1" xr:uid="{00000000-0005-0000-0000-000087010000}"/>
    <cellStyle name="통화 [0] 2" xfId="322" hidden="1" xr:uid="{00000000-0005-0000-0000-000088010000}"/>
    <cellStyle name="통화 [0] 2" xfId="330" hidden="1" xr:uid="{00000000-0005-0000-0000-000089010000}"/>
    <cellStyle name="통화 [0] 2" xfId="338" hidden="1" xr:uid="{00000000-0005-0000-0000-00008A010000}"/>
    <cellStyle name="통화 [0] 2" xfId="346" hidden="1" xr:uid="{00000000-0005-0000-0000-00008B010000}"/>
    <cellStyle name="통화 [0] 2" xfId="354" hidden="1" xr:uid="{00000000-0005-0000-0000-00008C010000}"/>
    <cellStyle name="통화 [0] 2" xfId="362" hidden="1" xr:uid="{00000000-0005-0000-0000-00008D010000}"/>
    <cellStyle name="통화 [0] 2" xfId="389" hidden="1" xr:uid="{00000000-0005-0000-0000-00008E010000}"/>
    <cellStyle name="통화 [0] 2" xfId="397" hidden="1" xr:uid="{00000000-0005-0000-0000-00008F010000}"/>
    <cellStyle name="통화 [0] 2" xfId="405" hidden="1" xr:uid="{00000000-0005-0000-0000-000090010000}"/>
    <cellStyle name="통화 [0] 2" xfId="413" hidden="1" xr:uid="{00000000-0005-0000-0000-000091010000}"/>
    <cellStyle name="통화 [0] 2" xfId="421" hidden="1" xr:uid="{00000000-0005-0000-0000-000092010000}"/>
    <cellStyle name="통화 [0] 2" xfId="427" hidden="1" xr:uid="{00000000-0005-0000-0000-000093010000}"/>
    <cellStyle name="통화 [0] 2" xfId="436" hidden="1" xr:uid="{00000000-0005-0000-0000-000094010000}"/>
    <cellStyle name="통화 [0] 2" xfId="444" hidden="1" xr:uid="{00000000-0005-0000-0000-000095010000}"/>
    <cellStyle name="통화 [0] 2" xfId="452" hidden="1" xr:uid="{00000000-0005-0000-0000-000096010000}"/>
    <cellStyle name="통화 [0] 2" xfId="460" hidden="1" xr:uid="{00000000-0005-0000-0000-000097010000}"/>
    <cellStyle name="통화 [0] 2" xfId="468" hidden="1" xr:uid="{00000000-0005-0000-0000-000098010000}"/>
    <cellStyle name="통화 [0] 2" xfId="474" hidden="1" xr:uid="{00000000-0005-0000-0000-000099010000}"/>
    <cellStyle name="통화 [0] 2" xfId="478" hidden="1" xr:uid="{00000000-0005-0000-0000-00009A010000}"/>
    <cellStyle name="통화 [0] 2" xfId="486" hidden="1" xr:uid="{00000000-0005-0000-0000-00009B010000}"/>
    <cellStyle name="통화 [0] 2" xfId="494" hidden="1" xr:uid="{00000000-0005-0000-0000-00009C010000}"/>
    <cellStyle name="통화 [0] 2" xfId="502" hidden="1" xr:uid="{00000000-0005-0000-0000-00009D010000}"/>
    <cellStyle name="통화 [0] 2" xfId="510" hidden="1" xr:uid="{00000000-0005-0000-0000-00009E010000}"/>
    <cellStyle name="통화 [0] 2" xfId="516" hidden="1" xr:uid="{00000000-0005-0000-0000-00009F010000}"/>
    <cellStyle name="통화 [0] 2" xfId="520" hidden="1" xr:uid="{00000000-0005-0000-0000-0000A0010000}"/>
    <cellStyle name="통화 [0] 2" xfId="528" hidden="1" xr:uid="{00000000-0005-0000-0000-0000A1010000}"/>
    <cellStyle name="통화 [0] 2" xfId="536" hidden="1" xr:uid="{00000000-0005-0000-0000-0000A2010000}"/>
    <cellStyle name="통화 [0] 2" xfId="544" hidden="1" xr:uid="{00000000-0005-0000-0000-0000A3010000}"/>
    <cellStyle name="통화 [0] 2" xfId="552" hidden="1" xr:uid="{00000000-0005-0000-0000-0000A4010000}"/>
    <cellStyle name="통화 [0] 2" xfId="558" hidden="1" xr:uid="{00000000-0005-0000-0000-0000A5010000}"/>
    <cellStyle name="통화 [0] 2" xfId="562" hidden="1" xr:uid="{00000000-0005-0000-0000-0000A6010000}"/>
    <cellStyle name="통화 [0] 2" xfId="570" hidden="1" xr:uid="{00000000-0005-0000-0000-0000A7010000}"/>
    <cellStyle name="통화 [0] 2" xfId="578" hidden="1" xr:uid="{00000000-0005-0000-0000-0000A8010000}"/>
    <cellStyle name="통화 [0] 2" xfId="586" hidden="1" xr:uid="{00000000-0005-0000-0000-0000A9010000}"/>
    <cellStyle name="통화 [0] 2" xfId="594" hidden="1" xr:uid="{00000000-0005-0000-0000-0000AA010000}"/>
    <cellStyle name="통화 [0] 2" xfId="600" hidden="1" xr:uid="{00000000-0005-0000-0000-0000AB010000}"/>
    <cellStyle name="통화 [0] 2" xfId="616" hidden="1" xr:uid="{00000000-0005-0000-0000-0000AC010000}"/>
    <cellStyle name="통화 [0] 2" xfId="624" hidden="1" xr:uid="{00000000-0005-0000-0000-0000AD010000}"/>
    <cellStyle name="통화 [0] 2" xfId="632" hidden="1" xr:uid="{00000000-0005-0000-0000-0000AE010000}"/>
    <cellStyle name="통화 [0] 2" xfId="640" hidden="1" xr:uid="{00000000-0005-0000-0000-0000AF010000}"/>
    <cellStyle name="통화 [0] 2" xfId="648" hidden="1" xr:uid="{00000000-0005-0000-0000-0000B0010000}"/>
    <cellStyle name="통화 [0] 2" xfId="654" hidden="1" xr:uid="{00000000-0005-0000-0000-0000B1010000}"/>
    <cellStyle name="통화 [0] 2" xfId="669" hidden="1" xr:uid="{00000000-0005-0000-0000-0000B2010000}"/>
    <cellStyle name="통화 [0] 2" xfId="677" hidden="1" xr:uid="{00000000-0005-0000-0000-0000B3010000}"/>
    <cellStyle name="통화 [0] 2" xfId="685" hidden="1" xr:uid="{00000000-0005-0000-0000-0000B4010000}"/>
    <cellStyle name="통화 [0] 2" xfId="693" hidden="1" xr:uid="{00000000-0005-0000-0000-0000B5010000}"/>
    <cellStyle name="통화 [0] 2" xfId="701" hidden="1" xr:uid="{00000000-0005-0000-0000-0000B6010000}"/>
    <cellStyle name="통화 [0] 2" xfId="707" hidden="1" xr:uid="{00000000-0005-0000-0000-0000B7010000}"/>
    <cellStyle name="통화 [0] 2" xfId="725" hidden="1" xr:uid="{00000000-0005-0000-0000-0000B8010000}"/>
    <cellStyle name="통화 [0] 2" xfId="733" hidden="1" xr:uid="{00000000-0005-0000-0000-0000B9010000}"/>
    <cellStyle name="통화 [0] 2" xfId="741" hidden="1" xr:uid="{00000000-0005-0000-0000-0000BA010000}"/>
    <cellStyle name="통화 [0] 2" xfId="749" hidden="1" xr:uid="{00000000-0005-0000-0000-0000BB010000}"/>
    <cellStyle name="통화 [0] 2" xfId="757" hidden="1" xr:uid="{00000000-0005-0000-0000-0000BC010000}"/>
    <cellStyle name="통화 [0] 2" xfId="763" hidden="1" xr:uid="{00000000-0005-0000-0000-0000BD010000}"/>
    <cellStyle name="통화 [0] 2" xfId="770" hidden="1" xr:uid="{00000000-0005-0000-0000-0000BE010000}"/>
    <cellStyle name="통화 [0] 2" xfId="778" hidden="1" xr:uid="{00000000-0005-0000-0000-0000BF010000}"/>
    <cellStyle name="통화 [0] 2" xfId="786" hidden="1" xr:uid="{00000000-0005-0000-0000-0000C0010000}"/>
    <cellStyle name="통화 [0] 2" xfId="794" hidden="1" xr:uid="{00000000-0005-0000-0000-0000C1010000}"/>
    <cellStyle name="통화 [0] 2" xfId="802" hidden="1" xr:uid="{00000000-0005-0000-0000-0000C2010000}"/>
    <cellStyle name="통화 [0] 2" xfId="808" xr:uid="{00000000-0005-0000-0000-0000C3010000}"/>
    <cellStyle name="통화 2" xfId="98" xr:uid="{00000000-0005-0000-0000-0000C4010000}"/>
    <cellStyle name="통화 3" xfId="108" xr:uid="{00000000-0005-0000-0000-0000C5010000}"/>
    <cellStyle name="통화 4" xfId="359" xr:uid="{00000000-0005-0000-0000-0000C6010000}"/>
    <cellStyle name="표준" xfId="0" builtinId="0"/>
    <cellStyle name="표준 10" xfId="77" xr:uid="{00000000-0005-0000-0000-0000C8010000}"/>
    <cellStyle name="표준 11" xfId="657" xr:uid="{00000000-0005-0000-0000-0000C9010000}"/>
    <cellStyle name="표준 12" xfId="710" xr:uid="{00000000-0005-0000-0000-0000CA010000}"/>
    <cellStyle name="표준 14" xfId="75" xr:uid="{00000000-0005-0000-0000-0000CB010000}"/>
    <cellStyle name="표준 14 2" xfId="73" xr:uid="{00000000-0005-0000-0000-0000CC010000}"/>
    <cellStyle name="표준 2" xfId="84" xr:uid="{00000000-0005-0000-0000-0000CD010000}"/>
    <cellStyle name="표준 2 2 3 2" xfId="78" xr:uid="{00000000-0005-0000-0000-0000CE010000}"/>
    <cellStyle name="표준 21" xfId="74" xr:uid="{00000000-0005-0000-0000-0000CF010000}"/>
    <cellStyle name="표준 24" xfId="82" xr:uid="{00000000-0005-0000-0000-0000D0010000}"/>
    <cellStyle name="표준 3" xfId="100" xr:uid="{00000000-0005-0000-0000-0000D1010000}"/>
    <cellStyle name="표준 3 2" xfId="312" xr:uid="{00000000-0005-0000-0000-0000D2010000}"/>
    <cellStyle name="표준 3 3" xfId="379" xr:uid="{00000000-0005-0000-0000-0000D3010000}"/>
    <cellStyle name="표준 3 4" xfId="607" xr:uid="{00000000-0005-0000-0000-0000D4010000}"/>
    <cellStyle name="표준 3 5" xfId="660" xr:uid="{00000000-0005-0000-0000-0000D5010000}"/>
    <cellStyle name="표준 3 6" xfId="716" xr:uid="{00000000-0005-0000-0000-0000D6010000}"/>
    <cellStyle name="표준 4" xfId="86" xr:uid="{00000000-0005-0000-0000-0000D7010000}"/>
    <cellStyle name="표준 4 2" xfId="309" xr:uid="{00000000-0005-0000-0000-0000D8010000}"/>
    <cellStyle name="표준 4 3" xfId="369" xr:uid="{00000000-0005-0000-0000-0000D9010000}"/>
    <cellStyle name="표준 4 4" xfId="606" xr:uid="{00000000-0005-0000-0000-0000DA010000}"/>
    <cellStyle name="표준 4 5" xfId="659" xr:uid="{00000000-0005-0000-0000-0000DB010000}"/>
    <cellStyle name="표준 4 6" xfId="712" xr:uid="{00000000-0005-0000-0000-0000DC010000}"/>
    <cellStyle name="표준 5" xfId="112" xr:uid="{00000000-0005-0000-0000-0000DD010000}"/>
    <cellStyle name="표준 5 2" xfId="320" xr:uid="{00000000-0005-0000-0000-0000DE010000}"/>
    <cellStyle name="표준 5 3" xfId="387" xr:uid="{00000000-0005-0000-0000-0000DF010000}"/>
    <cellStyle name="표준 5 4" xfId="614" xr:uid="{00000000-0005-0000-0000-0000E0010000}"/>
    <cellStyle name="표준 5 5" xfId="667" xr:uid="{00000000-0005-0000-0000-0000E1010000}"/>
    <cellStyle name="표준 5 6" xfId="723" xr:uid="{00000000-0005-0000-0000-0000E2010000}"/>
    <cellStyle name="표준 6" xfId="83" xr:uid="{00000000-0005-0000-0000-0000E3010000}"/>
    <cellStyle name="표준 7" xfId="303" xr:uid="{00000000-0005-0000-0000-0000E4010000}"/>
    <cellStyle name="표준 8" xfId="365" xr:uid="{00000000-0005-0000-0000-0000E5010000}"/>
    <cellStyle name="표준 9" xfId="603" xr:uid="{00000000-0005-0000-0000-0000E6010000}"/>
    <cellStyle name="하이퍼링크" xfId="64" builtinId="8" hidden="1"/>
    <cellStyle name="하이퍼링크" xfId="6" builtinId="8" hidden="1"/>
    <cellStyle name="하이퍼링크" xfId="81" builtinId="8" hidden="1"/>
    <cellStyle name="하이퍼링크" xfId="106" builtinId="8" hidden="1"/>
    <cellStyle name="하이퍼링크" xfId="105" builtinId="8" hidden="1"/>
    <cellStyle name="하이퍼링크" xfId="111" builtinId="8" hidden="1"/>
    <cellStyle name="하이퍼링크" xfId="117" builtinId="8" hidden="1"/>
    <cellStyle name="하이퍼링크" xfId="120" builtinId="8" hidden="1"/>
    <cellStyle name="하이퍼링크" xfId="119" builtinId="8" hidden="1"/>
    <cellStyle name="하이퍼링크" xfId="121" builtinId="8" hidden="1"/>
    <cellStyle name="하이퍼링크" xfId="125" builtinId="8" hidden="1"/>
    <cellStyle name="하이퍼링크" xfId="128" builtinId="8" hidden="1"/>
    <cellStyle name="하이퍼링크" xfId="127" builtinId="8" hidden="1"/>
    <cellStyle name="하이퍼링크" xfId="129" builtinId="8" hidden="1"/>
    <cellStyle name="하이퍼링크" xfId="133" builtinId="8" hidden="1"/>
    <cellStyle name="하이퍼링크" xfId="136" builtinId="8" hidden="1"/>
    <cellStyle name="하이퍼링크" xfId="135" builtinId="8" hidden="1"/>
    <cellStyle name="하이퍼링크" xfId="137" builtinId="8" hidden="1"/>
    <cellStyle name="하이퍼링크" xfId="141" builtinId="8" hidden="1"/>
    <cellStyle name="하이퍼링크" xfId="144" builtinId="8" hidden="1"/>
    <cellStyle name="하이퍼링크" xfId="143" builtinId="8" hidden="1"/>
    <cellStyle name="하이퍼링크" xfId="145" builtinId="8" hidden="1"/>
    <cellStyle name="하이퍼링크" xfId="89" builtinId="8" hidden="1"/>
    <cellStyle name="하이퍼링크" xfId="153" builtinId="8" hidden="1"/>
    <cellStyle name="하이퍼링크" xfId="152" builtinId="8" hidden="1"/>
    <cellStyle name="하이퍼링크" xfId="154" builtinId="8" hidden="1"/>
    <cellStyle name="하이퍼링크" xfId="158" builtinId="8" hidden="1"/>
    <cellStyle name="하이퍼링크" xfId="161" builtinId="8" hidden="1"/>
    <cellStyle name="하이퍼링크" xfId="160" builtinId="8" hidden="1"/>
    <cellStyle name="하이퍼링크" xfId="162" builtinId="8" hidden="1"/>
    <cellStyle name="하이퍼링크" xfId="166" builtinId="8" hidden="1"/>
    <cellStyle name="하이퍼링크" xfId="169" builtinId="8" hidden="1"/>
    <cellStyle name="하이퍼링크" xfId="168" builtinId="8" hidden="1"/>
    <cellStyle name="하이퍼링크" xfId="170" builtinId="8" hidden="1"/>
    <cellStyle name="하이퍼링크" xfId="174" builtinId="8" hidden="1"/>
    <cellStyle name="하이퍼링크" xfId="177" builtinId="8" hidden="1"/>
    <cellStyle name="하이퍼링크" xfId="176" builtinId="8" hidden="1"/>
    <cellStyle name="하이퍼링크" xfId="178" builtinId="8" hidden="1"/>
    <cellStyle name="하이퍼링크" xfId="182" builtinId="8" hidden="1"/>
    <cellStyle name="하이퍼링크" xfId="185" builtinId="8" hidden="1"/>
    <cellStyle name="하이퍼링크" xfId="184" builtinId="8" hidden="1"/>
    <cellStyle name="하이퍼링크" xfId="186" builtinId="8" hidden="1"/>
    <cellStyle name="하이퍼링크" xfId="110" builtinId="8" hidden="1"/>
    <cellStyle name="하이퍼링크" xfId="95" builtinId="8" hidden="1"/>
    <cellStyle name="하이퍼링크" xfId="94" builtinId="8" hidden="1"/>
    <cellStyle name="하이퍼링크" xfId="190" builtinId="8" hidden="1"/>
    <cellStyle name="하이퍼링크" xfId="194" builtinId="8" hidden="1"/>
    <cellStyle name="하이퍼링크" xfId="197" builtinId="8" hidden="1"/>
    <cellStyle name="하이퍼링크" xfId="196" builtinId="8" hidden="1"/>
    <cellStyle name="하이퍼링크" xfId="198" builtinId="8" hidden="1"/>
    <cellStyle name="하이퍼링크" xfId="202" builtinId="8" hidden="1"/>
    <cellStyle name="하이퍼링크" xfId="205" builtinId="8" hidden="1"/>
    <cellStyle name="하이퍼링크" xfId="204" builtinId="8" hidden="1"/>
    <cellStyle name="하이퍼링크" xfId="206" builtinId="8" hidden="1"/>
    <cellStyle name="하이퍼링크" xfId="210" builtinId="8" hidden="1"/>
    <cellStyle name="하이퍼링크" xfId="213" builtinId="8" hidden="1"/>
    <cellStyle name="하이퍼링크" xfId="212" builtinId="8" hidden="1"/>
    <cellStyle name="하이퍼링크" xfId="214" builtinId="8" hidden="1"/>
    <cellStyle name="하이퍼링크" xfId="218" builtinId="8" hidden="1"/>
    <cellStyle name="하이퍼링크" xfId="221" builtinId="8" hidden="1"/>
    <cellStyle name="하이퍼링크" xfId="220" builtinId="8" hidden="1"/>
    <cellStyle name="하이퍼링크" xfId="222" builtinId="8" hidden="1"/>
    <cellStyle name="하이퍼링크" xfId="88" builtinId="8" hidden="1"/>
    <cellStyle name="하이퍼링크" xfId="91" builtinId="8" hidden="1"/>
    <cellStyle name="하이퍼링크" xfId="149" builtinId="8" hidden="1"/>
    <cellStyle name="하이퍼링크" xfId="226" builtinId="8" hidden="1"/>
    <cellStyle name="하이퍼링크" xfId="230" builtinId="8" hidden="1"/>
    <cellStyle name="하이퍼링크" xfId="233" builtinId="8" hidden="1"/>
    <cellStyle name="하이퍼링크" xfId="232" builtinId="8" hidden="1"/>
    <cellStyle name="하이퍼링크" xfId="234" builtinId="8" hidden="1"/>
    <cellStyle name="하이퍼링크" xfId="238" builtinId="8" hidden="1"/>
    <cellStyle name="하이퍼링크" xfId="241" builtinId="8" hidden="1"/>
    <cellStyle name="하이퍼링크" xfId="240" builtinId="8" hidden="1"/>
    <cellStyle name="하이퍼링크" xfId="242" builtinId="8" hidden="1"/>
    <cellStyle name="하이퍼링크" xfId="246" builtinId="8" hidden="1"/>
    <cellStyle name="하이퍼링크" xfId="249" builtinId="8" hidden="1"/>
    <cellStyle name="하이퍼링크" xfId="248" builtinId="8" hidden="1"/>
    <cellStyle name="하이퍼링크" xfId="250" builtinId="8" hidden="1"/>
    <cellStyle name="하이퍼링크" xfId="254" builtinId="8" hidden="1"/>
    <cellStyle name="하이퍼링크" xfId="257" builtinId="8" hidden="1"/>
    <cellStyle name="하이퍼링크" xfId="256" builtinId="8" hidden="1"/>
    <cellStyle name="하이퍼링크" xfId="258" builtinId="8" hidden="1"/>
    <cellStyle name="하이퍼링크" xfId="92" builtinId="8" hidden="1"/>
    <cellStyle name="하이퍼링크" xfId="264" builtinId="8" hidden="1"/>
    <cellStyle name="하이퍼링크" xfId="263" builtinId="8" hidden="1"/>
    <cellStyle name="하이퍼링크" xfId="265" builtinId="8" hidden="1"/>
    <cellStyle name="하이퍼링크" xfId="269" builtinId="8" hidden="1"/>
    <cellStyle name="하이퍼링크" xfId="272" builtinId="8" hidden="1"/>
    <cellStyle name="하이퍼링크" xfId="271" builtinId="8" hidden="1"/>
    <cellStyle name="하이퍼링크" xfId="273" builtinId="8" hidden="1"/>
    <cellStyle name="하이퍼링크" xfId="277" builtinId="8" hidden="1"/>
    <cellStyle name="하이퍼링크" xfId="280" builtinId="8" hidden="1"/>
    <cellStyle name="하이퍼링크" xfId="279" builtinId="8" hidden="1"/>
    <cellStyle name="하이퍼링크" xfId="281" builtinId="8" hidden="1"/>
    <cellStyle name="하이퍼링크" xfId="285" builtinId="8" hidden="1"/>
    <cellStyle name="하이퍼링크" xfId="288" builtinId="8" hidden="1"/>
    <cellStyle name="하이퍼링크" xfId="287" builtinId="8" hidden="1"/>
    <cellStyle name="하이퍼링크" xfId="289" builtinId="8" hidden="1"/>
    <cellStyle name="하이퍼링크" xfId="293" builtinId="8" hidden="1"/>
    <cellStyle name="하이퍼링크" xfId="296" builtinId="8" hidden="1"/>
    <cellStyle name="하이퍼링크" xfId="295" builtinId="8" hidden="1"/>
    <cellStyle name="하이퍼링크" xfId="297" builtinId="8" hidden="1"/>
    <cellStyle name="하이퍼링크" xfId="301" builtinId="8" hidden="1"/>
    <cellStyle name="하이퍼링크" xfId="302" builtinId="8" hidden="1"/>
    <cellStyle name="하이퍼링크" xfId="311" builtinId="8" hidden="1"/>
    <cellStyle name="하이퍼링크" xfId="317" builtinId="8" hidden="1"/>
    <cellStyle name="하이퍼링크" xfId="316" builtinId="8" hidden="1"/>
    <cellStyle name="하이퍼링크" xfId="319" builtinId="8" hidden="1"/>
    <cellStyle name="하이퍼링크" xfId="324" builtinId="8" hidden="1"/>
    <cellStyle name="하이퍼링크" xfId="327" builtinId="8" hidden="1"/>
    <cellStyle name="하이퍼링크" xfId="326" builtinId="8" hidden="1"/>
    <cellStyle name="하이퍼링크" xfId="328" builtinId="8" hidden="1"/>
    <cellStyle name="하이퍼링크" xfId="332" builtinId="8" hidden="1"/>
    <cellStyle name="하이퍼링크" xfId="335" builtinId="8" hidden="1"/>
    <cellStyle name="하이퍼링크" xfId="334" builtinId="8" hidden="1"/>
    <cellStyle name="하이퍼링크" xfId="336" builtinId="8" hidden="1"/>
    <cellStyle name="하이퍼링크" xfId="340" builtinId="8" hidden="1"/>
    <cellStyle name="하이퍼링크" xfId="343" builtinId="8" hidden="1"/>
    <cellStyle name="하이퍼링크" xfId="342" builtinId="8" hidden="1"/>
    <cellStyle name="하이퍼링크" xfId="344" builtinId="8" hidden="1"/>
    <cellStyle name="하이퍼링크" xfId="348" builtinId="8" hidden="1"/>
    <cellStyle name="하이퍼링크" xfId="351" builtinId="8" hidden="1"/>
    <cellStyle name="하이퍼링크" xfId="350" builtinId="8" hidden="1"/>
    <cellStyle name="하이퍼링크" xfId="352" builtinId="8" hidden="1"/>
    <cellStyle name="하이퍼링크" xfId="357" builtinId="8" hidden="1"/>
    <cellStyle name="하이퍼링크" xfId="356" builtinId="8" hidden="1"/>
    <cellStyle name="하이퍼링크" xfId="364" builtinId="8" hidden="1"/>
    <cellStyle name="하이퍼링크" xfId="384" builtinId="8" hidden="1"/>
    <cellStyle name="하이퍼링크" xfId="383" builtinId="8" hidden="1"/>
    <cellStyle name="하이퍼링크" xfId="386" builtinId="8" hidden="1"/>
    <cellStyle name="하이퍼링크" xfId="391" builtinId="8" hidden="1"/>
    <cellStyle name="하이퍼링크" xfId="394" builtinId="8" hidden="1"/>
    <cellStyle name="하이퍼링크" xfId="393" builtinId="8" hidden="1"/>
    <cellStyle name="하이퍼링크" xfId="395" builtinId="8" hidden="1"/>
    <cellStyle name="하이퍼링크" xfId="399" builtinId="8" hidden="1"/>
    <cellStyle name="하이퍼링크" xfId="402" builtinId="8" hidden="1"/>
    <cellStyle name="하이퍼링크" xfId="401" builtinId="8" hidden="1"/>
    <cellStyle name="하이퍼링크" xfId="403" builtinId="8" hidden="1"/>
    <cellStyle name="하이퍼링크" xfId="407" builtinId="8" hidden="1"/>
    <cellStyle name="하이퍼링크" xfId="410" builtinId="8" hidden="1"/>
    <cellStyle name="하이퍼링크" xfId="409" builtinId="8" hidden="1"/>
    <cellStyle name="하이퍼링크" xfId="411" builtinId="8" hidden="1"/>
    <cellStyle name="하이퍼링크" xfId="415" builtinId="8" hidden="1"/>
    <cellStyle name="하이퍼링크" xfId="418" builtinId="8" hidden="1"/>
    <cellStyle name="하이퍼링크" xfId="417" builtinId="8" hidden="1"/>
    <cellStyle name="하이퍼링크" xfId="419" builtinId="8" hidden="1"/>
    <cellStyle name="하이퍼링크" xfId="424" builtinId="8" hidden="1"/>
    <cellStyle name="하이퍼링크" xfId="423" builtinId="8" hidden="1"/>
    <cellStyle name="하이퍼링크" xfId="372" builtinId="8" hidden="1"/>
    <cellStyle name="하이퍼링크" xfId="431" builtinId="8" hidden="1"/>
    <cellStyle name="하이퍼링크" xfId="430" builtinId="8" hidden="1"/>
    <cellStyle name="하이퍼링크" xfId="434" builtinId="8" hidden="1"/>
    <cellStyle name="하이퍼링크" xfId="438" builtinId="8" hidden="1"/>
    <cellStyle name="하이퍼링크" xfId="441" builtinId="8" hidden="1"/>
    <cellStyle name="하이퍼링크" xfId="440" builtinId="8" hidden="1"/>
    <cellStyle name="하이퍼링크" xfId="442" builtinId="8" hidden="1"/>
    <cellStyle name="하이퍼링크" xfId="446" builtinId="8" hidden="1"/>
    <cellStyle name="하이퍼링크" xfId="449" builtinId="8" hidden="1"/>
    <cellStyle name="하이퍼링크" xfId="448" builtinId="8" hidden="1"/>
    <cellStyle name="하이퍼링크" xfId="450" builtinId="8" hidden="1"/>
    <cellStyle name="하이퍼링크" xfId="454" builtinId="8" hidden="1"/>
    <cellStyle name="하이퍼링크" xfId="457" builtinId="8" hidden="1"/>
    <cellStyle name="하이퍼링크" xfId="456" builtinId="8" hidden="1"/>
    <cellStyle name="하이퍼링크" xfId="458" builtinId="8" hidden="1"/>
    <cellStyle name="하이퍼링크" xfId="462" builtinId="8" hidden="1"/>
    <cellStyle name="하이퍼링크" xfId="465" builtinId="8" hidden="1"/>
    <cellStyle name="하이퍼링크" xfId="464" builtinId="8" hidden="1"/>
    <cellStyle name="하이퍼링크" xfId="466" builtinId="8" hidden="1"/>
    <cellStyle name="하이퍼링크" xfId="471" builtinId="8" hidden="1"/>
    <cellStyle name="하이퍼링크" xfId="470" builtinId="8" hidden="1"/>
    <cellStyle name="하이퍼링크" xfId="377" builtinId="8" hidden="1"/>
    <cellStyle name="하이퍼링크" xfId="370" builtinId="8" hidden="1"/>
    <cellStyle name="하이퍼링크" xfId="368" builtinId="8" hidden="1"/>
    <cellStyle name="하이퍼링크" xfId="476" builtinId="8" hidden="1"/>
    <cellStyle name="하이퍼링크" xfId="480" builtinId="8" hidden="1"/>
    <cellStyle name="하이퍼링크" xfId="483" builtinId="8" hidden="1"/>
    <cellStyle name="하이퍼링크" xfId="482" builtinId="8" hidden="1"/>
    <cellStyle name="하이퍼링크" xfId="484" builtinId="8" hidden="1"/>
    <cellStyle name="하이퍼링크" xfId="488" builtinId="8" hidden="1"/>
    <cellStyle name="하이퍼링크" xfId="491" builtinId="8" hidden="1"/>
    <cellStyle name="하이퍼링크" xfId="490" builtinId="8" hidden="1"/>
    <cellStyle name="하이퍼링크" xfId="492" builtinId="8" hidden="1"/>
    <cellStyle name="하이퍼링크" xfId="496" builtinId="8" hidden="1"/>
    <cellStyle name="하이퍼링크" xfId="499" builtinId="8" hidden="1"/>
    <cellStyle name="하이퍼링크" xfId="498" builtinId="8" hidden="1"/>
    <cellStyle name="하이퍼링크" xfId="500" builtinId="8" hidden="1"/>
    <cellStyle name="하이퍼링크" xfId="504" builtinId="8" hidden="1"/>
    <cellStyle name="하이퍼링크" xfId="507" builtinId="8" hidden="1"/>
    <cellStyle name="하이퍼링크" xfId="506" builtinId="8" hidden="1"/>
    <cellStyle name="하이퍼링크" xfId="508" builtinId="8" hidden="1"/>
    <cellStyle name="하이퍼링크" xfId="513" builtinId="8" hidden="1"/>
    <cellStyle name="하이퍼링크" xfId="512" builtinId="8" hidden="1"/>
    <cellStyle name="하이퍼링크" xfId="432" builtinId="8" hidden="1"/>
    <cellStyle name="하이퍼링크" xfId="373" builtinId="8" hidden="1"/>
    <cellStyle name="하이퍼링크" xfId="374" builtinId="8" hidden="1"/>
    <cellStyle name="하이퍼링크" xfId="518" builtinId="8" hidden="1"/>
    <cellStyle name="하이퍼링크" xfId="522" builtinId="8" hidden="1"/>
    <cellStyle name="하이퍼링크" xfId="525" builtinId="8" hidden="1"/>
    <cellStyle name="하이퍼링크" xfId="524" builtinId="8" hidden="1"/>
    <cellStyle name="하이퍼링크" xfId="526" builtinId="8" hidden="1"/>
    <cellStyle name="하이퍼링크" xfId="530" builtinId="8" hidden="1"/>
    <cellStyle name="하이퍼링크" xfId="533" builtinId="8" hidden="1"/>
    <cellStyle name="하이퍼링크" xfId="532" builtinId="8" hidden="1"/>
    <cellStyle name="하이퍼링크" xfId="534" builtinId="8" hidden="1"/>
    <cellStyle name="하이퍼링크" xfId="538" builtinId="8" hidden="1"/>
    <cellStyle name="하이퍼링크" xfId="541" builtinId="8" hidden="1"/>
    <cellStyle name="하이퍼링크" xfId="540" builtinId="8" hidden="1"/>
    <cellStyle name="하이퍼링크" xfId="542" builtinId="8" hidden="1"/>
    <cellStyle name="하이퍼링크" xfId="546" builtinId="8" hidden="1"/>
    <cellStyle name="하이퍼링크" xfId="549" builtinId="8" hidden="1"/>
    <cellStyle name="하이퍼링크" xfId="548" builtinId="8" hidden="1"/>
    <cellStyle name="하이퍼링크" xfId="550" builtinId="8" hidden="1"/>
    <cellStyle name="하이퍼링크" xfId="555" builtinId="8" hidden="1"/>
    <cellStyle name="하이퍼링크" xfId="554" builtinId="8" hidden="1"/>
    <cellStyle name="하이퍼링크" xfId="371" builtinId="8" hidden="1"/>
    <cellStyle name="하이퍼링크" xfId="376" builtinId="8" hidden="1"/>
    <cellStyle name="하이퍼링크" xfId="375" builtinId="8" hidden="1"/>
    <cellStyle name="하이퍼링크" xfId="560" builtinId="8" hidden="1"/>
    <cellStyle name="하이퍼링크" xfId="564" builtinId="8" hidden="1"/>
    <cellStyle name="하이퍼링크" xfId="567" builtinId="8" hidden="1"/>
    <cellStyle name="하이퍼링크" xfId="566" builtinId="8" hidden="1"/>
    <cellStyle name="하이퍼링크" xfId="568" builtinId="8" hidden="1"/>
    <cellStyle name="하이퍼링크" xfId="572" builtinId="8" hidden="1"/>
    <cellStyle name="하이퍼링크" xfId="575" builtinId="8" hidden="1"/>
    <cellStyle name="하이퍼링크" xfId="574" builtinId="8" hidden="1"/>
    <cellStyle name="하이퍼링크" xfId="576" builtinId="8" hidden="1"/>
    <cellStyle name="하이퍼링크" xfId="580" builtinId="8" hidden="1"/>
    <cellStyle name="하이퍼링크" xfId="583" builtinId="8" hidden="1"/>
    <cellStyle name="하이퍼링크" xfId="582" builtinId="8" hidden="1"/>
    <cellStyle name="하이퍼링크" xfId="584" builtinId="8" hidden="1"/>
    <cellStyle name="하이퍼링크" xfId="588" builtinId="8" hidden="1"/>
    <cellStyle name="하이퍼링크" xfId="591" builtinId="8" hidden="1"/>
    <cellStyle name="하이퍼링크" xfId="590" builtinId="8" hidden="1"/>
    <cellStyle name="하이퍼링크" xfId="592" builtinId="8" hidden="1"/>
    <cellStyle name="하이퍼링크" xfId="597" builtinId="8" hidden="1"/>
    <cellStyle name="하이퍼링크" xfId="596" builtinId="8" hidden="1"/>
    <cellStyle name="하이퍼링크" xfId="602" builtinId="8" hidden="1"/>
    <cellStyle name="하이퍼링크" xfId="612" builtinId="8" hidden="1"/>
    <cellStyle name="하이퍼링크" xfId="611" builtinId="8" hidden="1"/>
    <cellStyle name="하이퍼링크" xfId="613" builtinId="8" hidden="1"/>
    <cellStyle name="하이퍼링크" xfId="618" builtinId="8" hidden="1"/>
    <cellStyle name="하이퍼링크" xfId="621" builtinId="8" hidden="1"/>
    <cellStyle name="하이퍼링크" xfId="620" builtinId="8" hidden="1"/>
    <cellStyle name="하이퍼링크" xfId="622" builtinId="8" hidden="1"/>
    <cellStyle name="하이퍼링크" xfId="626" builtinId="8" hidden="1"/>
    <cellStyle name="하이퍼링크" xfId="629" builtinId="8" hidden="1"/>
    <cellStyle name="하이퍼링크" xfId="628" builtinId="8" hidden="1"/>
    <cellStyle name="하이퍼링크" xfId="630" builtinId="8" hidden="1"/>
    <cellStyle name="하이퍼링크" xfId="634" builtinId="8" hidden="1"/>
    <cellStyle name="하이퍼링크" xfId="637" builtinId="8" hidden="1"/>
    <cellStyle name="하이퍼링크" xfId="636" builtinId="8" hidden="1"/>
    <cellStyle name="하이퍼링크" xfId="638" builtinId="8" hidden="1"/>
    <cellStyle name="하이퍼링크" xfId="642" builtinId="8" hidden="1"/>
    <cellStyle name="하이퍼링크" xfId="645" builtinId="8" hidden="1"/>
    <cellStyle name="하이퍼링크" xfId="644" builtinId="8" hidden="1"/>
    <cellStyle name="하이퍼링크" xfId="646" builtinId="8" hidden="1"/>
    <cellStyle name="하이퍼링크" xfId="651" builtinId="8" hidden="1"/>
    <cellStyle name="하이퍼링크" xfId="650" builtinId="8" hidden="1"/>
    <cellStyle name="하이퍼링크" xfId="656" builtinId="8" hidden="1"/>
    <cellStyle name="하이퍼링크" xfId="665" builtinId="8" hidden="1"/>
    <cellStyle name="하이퍼링크" xfId="664" builtinId="8" hidden="1"/>
    <cellStyle name="하이퍼링크" xfId="666" builtinId="8" hidden="1"/>
    <cellStyle name="하이퍼링크" xfId="671" builtinId="8" hidden="1"/>
    <cellStyle name="하이퍼링크" xfId="674" builtinId="8" hidden="1"/>
    <cellStyle name="하이퍼링크" xfId="673" builtinId="8" hidden="1"/>
    <cellStyle name="하이퍼링크" xfId="675" builtinId="8" hidden="1"/>
    <cellStyle name="하이퍼링크" xfId="679" builtinId="8" hidden="1"/>
    <cellStyle name="하이퍼링크" xfId="682" builtinId="8" hidden="1"/>
    <cellStyle name="하이퍼링크" xfId="681" builtinId="8" hidden="1"/>
    <cellStyle name="하이퍼링크" xfId="683" builtinId="8" hidden="1"/>
    <cellStyle name="하이퍼링크" xfId="687" builtinId="8" hidden="1"/>
    <cellStyle name="하이퍼링크" xfId="690" builtinId="8" hidden="1"/>
    <cellStyle name="하이퍼링크" xfId="689" builtinId="8" hidden="1"/>
    <cellStyle name="하이퍼링크" xfId="691" builtinId="8" hidden="1"/>
    <cellStyle name="하이퍼링크" xfId="695" builtinId="8" hidden="1"/>
    <cellStyle name="하이퍼링크" xfId="698" builtinId="8" hidden="1"/>
    <cellStyle name="하이퍼링크" xfId="697" builtinId="8" hidden="1"/>
    <cellStyle name="하이퍼링크" xfId="699" builtinId="8" hidden="1"/>
    <cellStyle name="하이퍼링크" xfId="704" builtinId="8" hidden="1"/>
    <cellStyle name="하이퍼링크" xfId="703" builtinId="8" hidden="1"/>
    <cellStyle name="하이퍼링크" xfId="709" builtinId="8" hidden="1"/>
    <cellStyle name="하이퍼링크" xfId="721" builtinId="8" hidden="1"/>
    <cellStyle name="하이퍼링크" xfId="720" builtinId="8" hidden="1"/>
    <cellStyle name="하이퍼링크" xfId="722" builtinId="8" hidden="1"/>
    <cellStyle name="하이퍼링크" xfId="727" builtinId="8" hidden="1"/>
    <cellStyle name="하이퍼링크" xfId="730" builtinId="8" hidden="1"/>
    <cellStyle name="하이퍼링크" xfId="729" builtinId="8" hidden="1"/>
    <cellStyle name="하이퍼링크" xfId="731" builtinId="8" hidden="1"/>
    <cellStyle name="하이퍼링크" xfId="735" builtinId="8" hidden="1"/>
    <cellStyle name="하이퍼링크" xfId="738" builtinId="8" hidden="1"/>
    <cellStyle name="하이퍼링크" xfId="737" builtinId="8" hidden="1"/>
    <cellStyle name="하이퍼링크" xfId="739" builtinId="8" hidden="1"/>
    <cellStyle name="하이퍼링크" xfId="743" builtinId="8" hidden="1"/>
    <cellStyle name="하이퍼링크" xfId="746" builtinId="8" hidden="1"/>
    <cellStyle name="하이퍼링크" xfId="745" builtinId="8" hidden="1"/>
    <cellStyle name="하이퍼링크" xfId="747" builtinId="8" hidden="1"/>
    <cellStyle name="하이퍼링크" xfId="751" builtinId="8" hidden="1"/>
    <cellStyle name="하이퍼링크" xfId="754" builtinId="8" hidden="1"/>
    <cellStyle name="하이퍼링크" xfId="753" builtinId="8" hidden="1"/>
    <cellStyle name="하이퍼링크" xfId="755" builtinId="8" hidden="1"/>
    <cellStyle name="하이퍼링크" xfId="760" builtinId="8" hidden="1"/>
    <cellStyle name="하이퍼링크" xfId="759" builtinId="8" hidden="1"/>
    <cellStyle name="하이퍼링크" xfId="713" builtinId="8" hidden="1"/>
    <cellStyle name="하이퍼링크" xfId="767" builtinId="8" hidden="1"/>
    <cellStyle name="하이퍼링크" xfId="766" builtinId="8" hidden="1"/>
    <cellStyle name="하이퍼링크" xfId="768" builtinId="8" hidden="1"/>
    <cellStyle name="하이퍼링크" xfId="772" builtinId="8" hidden="1"/>
    <cellStyle name="하이퍼링크" xfId="775" builtinId="8" hidden="1"/>
    <cellStyle name="하이퍼링크" xfId="774" builtinId="8" hidden="1"/>
    <cellStyle name="하이퍼링크" xfId="776" builtinId="8" hidden="1"/>
    <cellStyle name="하이퍼링크" xfId="780" builtinId="8" hidden="1"/>
    <cellStyle name="하이퍼링크" xfId="783" builtinId="8" hidden="1"/>
    <cellStyle name="하이퍼링크" xfId="782" builtinId="8" hidden="1"/>
    <cellStyle name="하이퍼링크" xfId="784" builtinId="8" hidden="1"/>
    <cellStyle name="하이퍼링크" xfId="788" builtinId="8" hidden="1"/>
    <cellStyle name="하이퍼링크" xfId="791" builtinId="8" hidden="1"/>
    <cellStyle name="하이퍼링크" xfId="790" builtinId="8" hidden="1"/>
    <cellStyle name="하이퍼링크" xfId="792" builtinId="8" hidden="1"/>
    <cellStyle name="하이퍼링크" xfId="796" builtinId="8" hidden="1"/>
    <cellStyle name="하이퍼링크" xfId="799" builtinId="8" hidden="1"/>
    <cellStyle name="하이퍼링크" xfId="798" builtinId="8" hidden="1"/>
    <cellStyle name="하이퍼링크" xfId="800" builtinId="8" hidden="1"/>
    <cellStyle name="하이퍼링크" xfId="805" builtinId="8" hidden="1"/>
    <cellStyle name="하이퍼링크" xfId="804" builtinId="8" hidden="1"/>
    <cellStyle name="하이퍼링크" xfId="714" builtinId="8" hidden="1"/>
    <cellStyle name="하이퍼링크 3 2" xfId="79" xr:uid="{00000000-0005-0000-0000-00002C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backup1\2001&#45380;\&#49888;&#50900;&#52397;&#49548;&#45380;&#47928;&#54868;&#49468;&#53552;\&#45236;&#50669;&#4943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49688;\E\&#48337;&#51216;&#44592;&#51648;\&#48516;&#51204;&#48152;\&#44032;&#44277;%20&#49688;&#52397;-&#50724;&#4932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woo6\DAT%20(F)\02d\&#52285;&#45397;&#52285;&#50896;\&#50808;&#49328;\&#53328;&#48708;&#53364;&#44204;&#51201;\KGB\&#44396;&#51020;\samj\KIKE\&#44592;&#44228;&#45800;&#4403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4812;&#51221;\C\2000&#50668;&#44148;\Book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PROJEC99\SONGB\new\&#49457;&#48513;&#45236;&#50669;&#49436;(&#51333;&#54633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9457;&#54596;\&#44204;&#51201;&#51088;&#47308;\PROJ\9610-01\G_BAS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109;&#54788;\C\My%20Documents\&#45236;&#50669;&#49436;\KHDATA\&#44288;&#47532;&#52397;\&#50896;&#45224;-&#50872;&#51652;\&#50896;&#45224;&#50872;&#51652;&#45209;&#52272;&#45236;&#50669;(99.4.13%20&#48512;&#49328;&#52397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K\&#44032;&#51256;&#44032;&#49464;&#50836;\OFFICE%20&#50577;&#49885;\N&#36035;&#63963;-&#3288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552;&#51008;&#51452;\&#51089;&#50629;&#48169;\My%20Documents\2001&#45380;&#46020;\&#51088;&#46041;&#51228;&#50612;\&#47560;&#51648;&#47561;\DOWN\&#49328;&#52636;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OFFICE%20&#50577;&#49885;\N&#36035;&#63963;-&#3288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1077;&#52272;&#45236;&#50669;\&#44368;&#54616;&#51312;&#47532;\&#44368;&#54616;&#51312;&#4753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4.99\Green%20IT%20Korea%20(exp\&#54364;&#51456;&#44204;&#51201;&#49436;\Project\&#49688;&#50896;&#48124;&#51088;&#50669;&#49324;\&#49688;&#50896;&#48124;&#51088;&#50669;&#49324;&#44204;&#51201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40;&#49453;\2001&#45380;&#44204;&#51201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4.99\Green%20IT%20Korea%20(exp\2002file\&#49569;&#51204;&#49440;&#48372;&#54840;&#48152;(&#50976;&#54840;,&#49440;&#46020;)\OFFICE%20&#50577;&#49885;\N&#36035;&#63963;-&#3288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4284;&#51109;\C\KHS\&#54617;&#44368;&#48324;\&#47564;&#45909;&#44256;\&#53685;&#49888;&#45236;&#50669;&#49436;(&#52488;.&#51473;.&#44256;.99.11)&#48376;&#52397;&#5085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40;&#49453;\2001&#45380;&#44204;&#51201;\My%20Documents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50896;&#45224;-&#50872;&#51652;\&#50896;&#45224;&#50872;&#51652;&#45209;&#52272;&#45236;&#50669;(99.4.13%20&#48512;&#49328;&#52397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788;&#48120;PC\MY%20DOCUMENTS\&#51077;&#52272;&#45236;&#50669;\&#44592;&#50500;&#45824;&#44368;\&#44592;&#50500;&#45824;&#443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40;&#49453;\2001&#45380;&#44204;&#51201;\&#51077;&#52272;&#45236;&#50669;\&#44592;&#50500;&#45824;&#44368;\&#44592;&#50500;&#45824;&#443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1\&#49884;&#47549;&#46020;&#49436;&#44288;&#44053;&#45817;\TO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204;&#51201;&#49436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40;&#49453;\2001&#45380;&#44204;&#51201;\&#44608;&#50857;&#44592;\&#50641;&#49472;\GUMI4B2\&#44396;&#48120;4&#45800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40;&#49453;\2001&#45380;&#44204;&#51201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4840;&#49453;\2001&#45380;&#44204;&#51201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&#45236;&#50669;&#49436;sample\K-SET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Program%20Files\AutoCAD%20R14\&#49892;&#49884;\&#49569;&#46972;&#52488;&#46321;&#54617;&#44368;\&#45236;&#50669;&#49436;\&#49569;&#46972;&#52488;&#51473;&#54617;&#44368;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입출재고현황 (2)"/>
      <sheetName val="내역서"/>
      <sheetName val="손익분석"/>
      <sheetName val="내역(설계)"/>
      <sheetName val="설 계"/>
      <sheetName val="추풍최종"/>
      <sheetName val="차액보증"/>
      <sheetName val="단가"/>
      <sheetName val="INPUT"/>
      <sheetName val="45,46"/>
      <sheetName val="전기"/>
      <sheetName val="일위대가(가설)"/>
      <sheetName val="양수장(기계)"/>
      <sheetName val="3F"/>
      <sheetName val="전계가"/>
      <sheetName val="점수계산1-2"/>
      <sheetName val="표지"/>
      <sheetName val="단가표"/>
      <sheetName val="품셈TABLE"/>
      <sheetName val="A-4"/>
      <sheetName val="시멘트"/>
      <sheetName val="ABUT수량-A1"/>
      <sheetName val="기본DATA"/>
      <sheetName val="지급자재"/>
      <sheetName val="청천내"/>
      <sheetName val="취수탑"/>
      <sheetName val="7.가스"/>
      <sheetName val="MEXICO-C"/>
      <sheetName val="준검 내역서"/>
      <sheetName val="공사비집계"/>
      <sheetName val="노임"/>
      <sheetName val="도급"/>
      <sheetName val="갑지"/>
      <sheetName val="2000년하반기"/>
      <sheetName val="설계"/>
      <sheetName val="Sheet5"/>
      <sheetName val="횡배수관토공수량"/>
      <sheetName val="기초자료(x)"/>
      <sheetName val="2000년1차"/>
      <sheetName val="2000전체분"/>
      <sheetName val="일위대가(계측기설치)"/>
      <sheetName val="건축내역"/>
      <sheetName val="토공실행"/>
      <sheetName val="낙찰표"/>
      <sheetName val="기계내역"/>
      <sheetName val="내역"/>
      <sheetName val="내역표지"/>
      <sheetName val="G.R300경비"/>
      <sheetName val="원가"/>
      <sheetName val="ASP포장"/>
      <sheetName val="통합"/>
      <sheetName val="공문"/>
      <sheetName val="원본"/>
      <sheetName val="EACT10"/>
      <sheetName val="전신환매도율"/>
      <sheetName val="BID"/>
      <sheetName val="반중력식옹벽"/>
      <sheetName val="예산변경사항"/>
      <sheetName val="단가(반정1교-원주)"/>
      <sheetName val="BSD (2)"/>
      <sheetName val="조명율표"/>
      <sheetName val="DC-O-4-S(설명서)"/>
      <sheetName val="슬래브"/>
      <sheetName val="1호맨홀토공"/>
      <sheetName val="공사내역"/>
      <sheetName val="단면 (2)"/>
      <sheetName val="1.취수장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본관"/>
      <sheetName val="4)유동표"/>
      <sheetName val="교통대책내역"/>
      <sheetName val="개요"/>
      <sheetName val="인건비"/>
      <sheetName val="일위대가"/>
      <sheetName val="EQUIPMENT -2"/>
      <sheetName val="소요자금청구서 10월"/>
      <sheetName val="공사대금 12월"/>
      <sheetName val="장비 12월"/>
      <sheetName val="노무(출)12월"/>
      <sheetName val="Sheet1"/>
      <sheetName val="크레인"/>
      <sheetName val="지계차"/>
      <sheetName val="국제12"/>
      <sheetName val="원광12월"/>
      <sheetName val="서화12월."/>
      <sheetName val="기장건기"/>
      <sheetName val="도자"/>
      <sheetName val="팔팔건기"/>
      <sheetName val="팔팔건기 (2)"/>
      <sheetName val="운송"/>
      <sheetName val="최규헌"/>
      <sheetName val="인력"/>
      <sheetName val="목재"/>
      <sheetName val="앙카체"/>
      <sheetName val="철제"/>
      <sheetName val="일용직"/>
      <sheetName val="위"/>
      <sheetName val="아래"/>
      <sheetName val="전체"/>
      <sheetName val="부대내역"/>
      <sheetName val="차선도색현황"/>
      <sheetName val="현장"/>
      <sheetName val="구조물공"/>
      <sheetName val="배수공"/>
      <sheetName val="부대공"/>
      <sheetName val="토공"/>
      <sheetName val="포장공"/>
      <sheetName val="단면"/>
      <sheetName val="총공사내역서"/>
      <sheetName val="현경"/>
      <sheetName val="토목주소"/>
      <sheetName val="프랜트면허"/>
      <sheetName val="말뚝기초"/>
      <sheetName val="D-3109"/>
      <sheetName val="주방환기"/>
      <sheetName val="물량집계"/>
      <sheetName val="남양내역"/>
      <sheetName val="Apt내역"/>
      <sheetName val="부대시설"/>
      <sheetName val="물량표"/>
      <sheetName val="I一般比"/>
      <sheetName val="2.대외공문"/>
      <sheetName val="인사자료총집계"/>
      <sheetName val="갑지1"/>
      <sheetName val="기초1"/>
      <sheetName val="관급"/>
      <sheetName val="일위대가표"/>
      <sheetName val="노무비"/>
      <sheetName val="별표집계"/>
      <sheetName val="관개"/>
      <sheetName val="Sheet2"/>
      <sheetName val="장비"/>
      <sheetName val="산근1"/>
      <sheetName val="노무"/>
      <sheetName val="자재"/>
      <sheetName val="수량이동"/>
      <sheetName val="ITEM"/>
      <sheetName val="9GNG운반"/>
      <sheetName val="98비정기소모"/>
      <sheetName val="공사비예산서(토목분)"/>
      <sheetName val="SG"/>
      <sheetName val="경상비"/>
      <sheetName val="C1ㅇ"/>
      <sheetName val="#REF"/>
      <sheetName val="원가계산서"/>
      <sheetName val="준공시전망_원본"/>
      <sheetName val="소방사항"/>
      <sheetName val="danga"/>
      <sheetName val="ilch"/>
      <sheetName val="하수실행"/>
      <sheetName val="예산변경원인분석"/>
      <sheetName val="Sheet1 (2)"/>
      <sheetName val="EJ"/>
      <sheetName val="단가일람표"/>
      <sheetName val="부안일위"/>
      <sheetName val="AIR SHOWER(3인용)"/>
      <sheetName val="이방변동"/>
      <sheetName val="3.공통공사대비"/>
      <sheetName val="APT"/>
      <sheetName val="부속동"/>
      <sheetName val="양수장내역"/>
      <sheetName val="금액"/>
      <sheetName val="DATA"/>
      <sheetName val="설계예산서"/>
      <sheetName val="송라터널총괄"/>
      <sheetName val="매원개착터널총괄"/>
      <sheetName val="단가산출"/>
      <sheetName val="설계개요"/>
      <sheetName val="전신"/>
      <sheetName val="직공비"/>
      <sheetName val="Macro1"/>
      <sheetName val="제수"/>
      <sheetName val="공기"/>
      <sheetName val="청산공사"/>
      <sheetName val="철거산출근거"/>
      <sheetName val="전차선로 물량표"/>
      <sheetName val="품셈총괄표"/>
      <sheetName val="IMPEADENCE MAP 취수장"/>
      <sheetName val="수량산출"/>
      <sheetName val="처리현황"/>
      <sheetName val="학생내역"/>
      <sheetName val="견적대비"/>
      <sheetName val="좌측"/>
      <sheetName val="배수통관토공수량"/>
      <sheetName val="DATA 입력란"/>
      <sheetName val="1. 설계조건 2.단면가정 3. 하중계산"/>
      <sheetName val="기기리스트"/>
      <sheetName val="을지"/>
      <sheetName val="총괄표"/>
      <sheetName val="양수장기계"/>
      <sheetName val="Sheet17"/>
      <sheetName val="JUCKEYK"/>
      <sheetName val="변경후-SHEET"/>
      <sheetName val="산출내역서집계표"/>
      <sheetName val="계산중"/>
      <sheetName val="횡배위치"/>
      <sheetName val="실행철강하도"/>
      <sheetName val="MAT"/>
      <sheetName val="옹벽철근"/>
      <sheetName val="토사(PE)"/>
      <sheetName val="기초자료"/>
      <sheetName val="현장관리비 산출내역"/>
      <sheetName val="자압"/>
      <sheetName val="하수급견적대비"/>
      <sheetName val="설계내역서"/>
      <sheetName val="지질조사"/>
      <sheetName val="별표"/>
      <sheetName val="자재조사표"/>
      <sheetName val="교량전기"/>
      <sheetName val="일위대가_계측기설치_"/>
      <sheetName val="입출재고현황 _2_"/>
      <sheetName val="기초입력"/>
      <sheetName val="정보"/>
      <sheetName val="교각1"/>
      <sheetName val="1"/>
      <sheetName val="간접1"/>
      <sheetName val="1.설계조건"/>
      <sheetName val="접지수량"/>
      <sheetName val="설계명세서"/>
      <sheetName val="공사비SUM"/>
      <sheetName val="XL4Poppy"/>
      <sheetName val="견적서"/>
      <sheetName val="가도공"/>
      <sheetName val="1월"/>
      <sheetName val="견"/>
      <sheetName val="배방교"/>
      <sheetName val="DATE"/>
      <sheetName val="직노"/>
      <sheetName val="8S발주관리대장"/>
      <sheetName val="주상도"/>
      <sheetName val="대전-교대(A1-A2)"/>
      <sheetName val="을"/>
      <sheetName val="노임이"/>
      <sheetName val="Y-WORK"/>
      <sheetName val="BLOCK(1)"/>
      <sheetName val="주관사업"/>
      <sheetName val="중기손료"/>
      <sheetName val="실행내역서 "/>
      <sheetName val="총내역서"/>
      <sheetName val="견적990322"/>
      <sheetName val="하조서"/>
      <sheetName val="단면가정"/>
      <sheetName val="2003년내역"/>
      <sheetName val="인부신상자료"/>
      <sheetName val="일반공사"/>
      <sheetName val="401"/>
      <sheetName val="가설공사내역"/>
      <sheetName val="간접경상비"/>
      <sheetName val="흄관기초"/>
      <sheetName val="위치조서"/>
      <sheetName val="품셈(기초)"/>
      <sheetName val="입찰보고"/>
      <sheetName val="기본사항"/>
      <sheetName val="대비"/>
      <sheetName val="터파기및재료"/>
      <sheetName val="도급원가"/>
      <sheetName val="6호기"/>
      <sheetName val="2공구산출내역"/>
      <sheetName val="실행내역"/>
      <sheetName val="INPUT-DATA"/>
      <sheetName val="식재총괄"/>
      <sheetName val="집계표"/>
      <sheetName val="MOTOR"/>
      <sheetName val="정부노임단가"/>
      <sheetName val="실행대비"/>
      <sheetName val="환율change"/>
      <sheetName val="PAINT"/>
      <sheetName val="FACTOR"/>
      <sheetName val="D25"/>
      <sheetName val="D16"/>
      <sheetName val="D22"/>
      <sheetName val="97년추정손익계산서"/>
      <sheetName val="수정시산표"/>
      <sheetName val="취합표"/>
      <sheetName val="물량산출"/>
      <sheetName val="자료"/>
      <sheetName val="일위대가목차"/>
      <sheetName val="단가대비표"/>
      <sheetName val="계약내역서(을지)"/>
      <sheetName val="대목"/>
      <sheetName val="내역서 "/>
      <sheetName val="차수"/>
      <sheetName val="TEBAK2"/>
      <sheetName val="구미"/>
      <sheetName val="시화점실행"/>
      <sheetName val="공사개요"/>
      <sheetName val="데리네이타현황"/>
      <sheetName val="노임단가"/>
      <sheetName val="실행"/>
      <sheetName val="CODE"/>
      <sheetName val="200"/>
      <sheetName val="sw1"/>
      <sheetName val="NOMUBI"/>
      <sheetName val="guard(mac)"/>
      <sheetName val="토공사"/>
      <sheetName val="자동제어"/>
      <sheetName val="토목"/>
      <sheetName val="단가 및 재료비"/>
      <sheetName val="단위수량(출력X)"/>
      <sheetName val="수량집계"/>
      <sheetName val="MCC제원"/>
      <sheetName val="내역서단가산출용"/>
      <sheetName val="Total"/>
      <sheetName val="부대공사비"/>
      <sheetName val="날개벽수량표"/>
      <sheetName val="매입세"/>
      <sheetName val="FURNITURE-01"/>
      <sheetName val="총괄내역서"/>
      <sheetName val="산근"/>
      <sheetName val="현금"/>
      <sheetName val="원가계산(2)"/>
      <sheetName val="품셈표"/>
      <sheetName val="내역서1"/>
      <sheetName val="일위집계표"/>
      <sheetName val="수입"/>
      <sheetName val="s"/>
      <sheetName val="SUMMARY"/>
      <sheetName val="sort"/>
      <sheetName val="배수통관(좌)"/>
      <sheetName val="포장공사"/>
      <sheetName val="날개벽"/>
      <sheetName val="단가산출1"/>
      <sheetName val="내역(전체)"/>
      <sheetName val="계약ITEM"/>
      <sheetName val="매입세율"/>
      <sheetName val="98지급계획"/>
      <sheetName val="내역서(총괄)"/>
      <sheetName val="수습"/>
      <sheetName val="투찰(하수)"/>
      <sheetName val="금액내역서"/>
      <sheetName val="연결임시"/>
      <sheetName val="산출"/>
      <sheetName val="NYS"/>
      <sheetName val="수량산출서"/>
      <sheetName val="전화번호DATA (2001)"/>
      <sheetName val="자금청구(건축)"/>
      <sheetName val="잡비"/>
      <sheetName val="N賃率-職"/>
      <sheetName val="견적대비표"/>
      <sheetName val="Requirement(Work Crew)"/>
      <sheetName val="구의33고"/>
      <sheetName val="제철"/>
      <sheetName val="Sheet10"/>
      <sheetName val="건축집계"/>
      <sheetName val="용소리교"/>
      <sheetName val="8.PILE  (돌출)"/>
      <sheetName val="옥외"/>
      <sheetName val="단가조사"/>
      <sheetName val="ETC"/>
      <sheetName val="물량"/>
      <sheetName val="2_대외공문"/>
      <sheetName val="지장물C"/>
      <sheetName val="LEGEND"/>
      <sheetName val="L_RPTB02_01"/>
      <sheetName val="집계"/>
      <sheetName val="납부서"/>
      <sheetName val="한일양산"/>
      <sheetName val="현장별"/>
      <sheetName val="SLAB"/>
      <sheetName val="역T형"/>
      <sheetName val="보도공제면적"/>
      <sheetName val="상가지급현황"/>
      <sheetName val="tggwan(mac)"/>
      <sheetName val="정렬"/>
      <sheetName val="TEST1"/>
      <sheetName val="다이꾸"/>
      <sheetName val="unit 4"/>
      <sheetName val="10"/>
      <sheetName val="11"/>
      <sheetName val="12"/>
      <sheetName val="13"/>
      <sheetName val="14"/>
      <sheetName val="15"/>
      <sheetName val="16"/>
      <sheetName val="2"/>
      <sheetName val="3"/>
      <sheetName val="4"/>
      <sheetName val="5"/>
      <sheetName val="6"/>
      <sheetName val="7"/>
      <sheetName val="8"/>
      <sheetName val="9"/>
      <sheetName val="CTEMCOST"/>
      <sheetName val="투찰가"/>
      <sheetName val="신기1-LINE별연장"/>
      <sheetName val="S0"/>
      <sheetName val="6PILE  (돌출)"/>
      <sheetName val="제경비"/>
      <sheetName val="c_balju"/>
      <sheetName val="부표총괄"/>
      <sheetName val="재료"/>
      <sheetName val="여흥"/>
      <sheetName val="계화배수"/>
      <sheetName val="단가비교"/>
      <sheetName val="전체도급"/>
      <sheetName val="YM-IL1"/>
      <sheetName val="PIPE"/>
      <sheetName val="토공(우물통,기타) "/>
      <sheetName val="GAEYO"/>
      <sheetName val="4-3 보온 기본물량집계"/>
      <sheetName val="기둥(원형)"/>
      <sheetName val="갑지(추정)"/>
      <sheetName val="총괄"/>
      <sheetName val="현장관리비참조"/>
      <sheetName val="총집계표"/>
      <sheetName val="단가조건(02년)"/>
      <sheetName val="배선(낙차)"/>
      <sheetName val="선반OPT"/>
      <sheetName val="에너지동"/>
      <sheetName val="7월11일"/>
      <sheetName val="손익현황"/>
      <sheetName val="1-1"/>
      <sheetName val="보고서"/>
      <sheetName val="AC포장수량"/>
      <sheetName val=" ｹ-ﾌﾞﾙ"/>
      <sheetName val="전선"/>
      <sheetName val="유림골조"/>
      <sheetName val="전기일위대가"/>
      <sheetName val="선정_1"/>
      <sheetName val="선정_2"/>
      <sheetName val="선정_3"/>
      <sheetName val="선정_4"/>
      <sheetName val="선정_5"/>
      <sheetName val="설_계"/>
      <sheetName val="입출재고현황_(2)"/>
      <sheetName val="G_R300경비"/>
      <sheetName val="7_가스"/>
      <sheetName val="준검_내역서"/>
      <sheetName val="BSD_(2)"/>
      <sheetName val="단면_(2)"/>
      <sheetName val="1_취수장"/>
      <sheetName val="소요자금청구서_10월"/>
      <sheetName val="공사대금_12월"/>
      <sheetName val="장비_12월"/>
      <sheetName val="서화12월_"/>
      <sheetName val="팔팔건기_(2)"/>
      <sheetName val="DATA_입력란"/>
      <sheetName val="1__설계조건_2_단면가정_3__하중계산"/>
      <sheetName val="EQUIPMENT_-2"/>
      <sheetName val="Sheet1_(2)"/>
      <sheetName val="AIR_SHOWER(3인용)"/>
      <sheetName val="IMPEADENCE_MAP_취수장"/>
      <sheetName val="전차선로_물량표"/>
      <sheetName val="내역서_"/>
      <sheetName val="판"/>
      <sheetName val="최종견"/>
      <sheetName val="건축-물가변동"/>
      <sheetName val="기계설비-물가변동"/>
      <sheetName val="#3_일위대가목록"/>
      <sheetName val="단가산출서"/>
      <sheetName val="설계조건"/>
      <sheetName val="안정계산"/>
      <sheetName val="단면검토"/>
      <sheetName val="당초수량"/>
      <sheetName val="MAIN_TABLE"/>
      <sheetName val="공통비배부기준"/>
      <sheetName val="간선계산"/>
      <sheetName val="일위"/>
      <sheetName val="이름정의"/>
      <sheetName val="중기가동(7)"/>
      <sheetName val="000000"/>
      <sheetName val="현대물량"/>
      <sheetName val="견적을지"/>
      <sheetName val="연습"/>
      <sheetName val="경비"/>
      <sheetName val="TYPE-A"/>
      <sheetName val="영동(D)"/>
      <sheetName val="투찰"/>
      <sheetName val="실행(1)"/>
      <sheetName val="옥외배관기본공량"/>
      <sheetName val="설비공사"/>
      <sheetName val="경성자금"/>
      <sheetName val="C_d"/>
      <sheetName val="새공통"/>
      <sheetName val="자재단가"/>
      <sheetName val="A"/>
      <sheetName val="1.전력공사"/>
      <sheetName val="8.DC"/>
      <sheetName val="3.전열"/>
      <sheetName val="2.조명제어"/>
      <sheetName val="국내조달(통합-1)"/>
      <sheetName val="상각율"/>
      <sheetName val="플랜트 설치"/>
      <sheetName val="PI"/>
      <sheetName val="WEIGHT LIST"/>
      <sheetName val="산#2-1 (2)"/>
      <sheetName val="POL6차-PIPING"/>
      <sheetName val="산#3-1"/>
      <sheetName val="WORK"/>
      <sheetName val="조건표"/>
      <sheetName val="9902"/>
      <sheetName val="건축설비내역"/>
      <sheetName val="변경별표"/>
      <sheetName val="예산내역"/>
      <sheetName val="도급내역(20061공구)"/>
      <sheetName val="양수장_기계_"/>
      <sheetName val="ELECTRIC"/>
      <sheetName val="SCHEDULE"/>
      <sheetName val="99총공사내역서"/>
      <sheetName val="기본단가"/>
      <sheetName val="Baby일위대가"/>
      <sheetName val="전문품의"/>
      <sheetName val="우배수"/>
      <sheetName val="첨부파일"/>
      <sheetName val="제경비율"/>
      <sheetName val="DS적용내역서"/>
      <sheetName val="조명시설"/>
      <sheetName val="찍기"/>
      <sheetName val="추가예산"/>
      <sheetName val="월별수입"/>
      <sheetName val="약품공급2"/>
      <sheetName val="woo(mac)"/>
      <sheetName val="실행기성 갑지"/>
      <sheetName val="예가표"/>
      <sheetName val="말뚝물량"/>
      <sheetName val="변경집계표"/>
      <sheetName val="토공총괄표"/>
      <sheetName val="평3"/>
      <sheetName val="내역및총괄"/>
      <sheetName val="내역(2000년)"/>
      <sheetName val="원도급내역"/>
      <sheetName val="3차토목내역"/>
      <sheetName val="발파유용(3)"/>
      <sheetName val="횡날개수집"/>
      <sheetName val="기흥하도용"/>
      <sheetName val="부대공(BOQ)"/>
      <sheetName val="SULKEA"/>
      <sheetName val="간접비"/>
      <sheetName val="7.전산해석결과"/>
      <sheetName val="4.하중"/>
      <sheetName val="우각부검토"/>
      <sheetName val="이자율"/>
      <sheetName val="경산"/>
      <sheetName val="적용단가"/>
      <sheetName val="조경일람"/>
      <sheetName val="과단위"/>
      <sheetName val="쌍송교"/>
      <sheetName val="정공공사"/>
      <sheetName val="2000,9월 일위"/>
      <sheetName val="공통단가"/>
      <sheetName val="단위단가"/>
      <sheetName val="경상직원"/>
      <sheetName val="조건"/>
      <sheetName val="코드표"/>
      <sheetName val="재료비"/>
      <sheetName val="단가일람"/>
      <sheetName val="운반비"/>
      <sheetName val="부대대비"/>
      <sheetName val="냉연집계"/>
      <sheetName val="DAN"/>
      <sheetName val="공통부대비"/>
      <sheetName val="견적서(토공)"/>
      <sheetName val="총체보활공정표"/>
      <sheetName val="토적계산"/>
      <sheetName val="sh1"/>
      <sheetName val="SIL98"/>
      <sheetName val="일반설비내역서"/>
      <sheetName val="건축"/>
      <sheetName val="신표지1"/>
      <sheetName val="3_공통공사대비"/>
      <sheetName val="예총"/>
      <sheetName val="수곡내역"/>
      <sheetName val="품셈"/>
      <sheetName val="개산공사비"/>
      <sheetName val="건축공사실행"/>
      <sheetName val="능률(기성)"/>
      <sheetName val="포장복구집계"/>
      <sheetName val="내역서-2"/>
      <sheetName val="적용토목"/>
      <sheetName val="3층LOAD"/>
      <sheetName val="1층LOAD"/>
      <sheetName val="총괄집계 "/>
      <sheetName val="별제권_정리담보권"/>
      <sheetName val="바닥판(1)"/>
      <sheetName val="간접"/>
      <sheetName val="기초코드"/>
      <sheetName val="3.3"/>
      <sheetName val="광혁기성"/>
      <sheetName val="날개벽(좌,우=60도-4개)"/>
      <sheetName val="일위집계"/>
      <sheetName val="설치공사2"/>
      <sheetName val="충주"/>
      <sheetName val="시가지우회도로공내역서"/>
      <sheetName val="경영상태"/>
      <sheetName val="공종목록표"/>
      <sheetName val="BEND LOSS"/>
      <sheetName val="Sheet4"/>
      <sheetName val="공사개요(사업승인변경)"/>
      <sheetName val="토목내역서 (도급단가) (2)"/>
      <sheetName val="제수변수량"/>
      <sheetName val="공기변수량"/>
      <sheetName val="구조물철거타공정이월"/>
      <sheetName val="수문일1"/>
      <sheetName val="종단계산"/>
      <sheetName val="산3"/>
      <sheetName val="아스팔트 포장총괄집계표"/>
      <sheetName val="감독1130"/>
      <sheetName val="일위대가-1"/>
      <sheetName val="각종장비전압강하계산"/>
      <sheetName val="SLAB&quot;1&quot;"/>
      <sheetName val="대로근거"/>
      <sheetName val="약품설비"/>
      <sheetName val="95MAKER"/>
      <sheetName val="SCH"/>
      <sheetName val="발주현황"/>
      <sheetName val="ⴭⴭⴭⴭ"/>
      <sheetName val="방송(체육관)"/>
      <sheetName val="맨홀토공산출"/>
      <sheetName val="총괄-1"/>
      <sheetName val="DATA98"/>
      <sheetName val="SUB일위대가"/>
      <sheetName val="b_balju"/>
      <sheetName val="사본 - b_balju"/>
      <sheetName val="직접공사비집계표_7"/>
      <sheetName val="공통가설_8"/>
      <sheetName val="기타시설"/>
      <sheetName val="판매시설"/>
      <sheetName val="주민복지관"/>
      <sheetName val="지하주차장"/>
      <sheetName val="현장관리비내역서"/>
      <sheetName val="목창호"/>
      <sheetName val="교량"/>
      <sheetName val="귀래 설계 공내역서"/>
      <sheetName val="BUDAI"/>
      <sheetName val="단가목록"/>
      <sheetName val="상부집계표"/>
      <sheetName val="요율"/>
      <sheetName val="간접비계산"/>
      <sheetName val="일위목록"/>
      <sheetName val="중기일위대가"/>
      <sheetName val="산출근거"/>
      <sheetName val="순서도"/>
      <sheetName val="스포회원매출"/>
      <sheetName val="덕전리"/>
      <sheetName val="choose"/>
      <sheetName val="3BL공동구 수량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견적대비표"/>
      <sheetName val="배관배선"/>
      <sheetName val="단가대비표"/>
      <sheetName val="성스테이지"/>
      <sheetName val="타견적서 영시스템"/>
      <sheetName val="진명견적"/>
      <sheetName val="원가계산서"/>
      <sheetName val="공종별집계표"/>
      <sheetName val="노무비"/>
      <sheetName val="데이타"/>
      <sheetName val="식재인부"/>
      <sheetName val="빌딩 안내"/>
      <sheetName val="신우"/>
      <sheetName val="갑지"/>
      <sheetName val="내역집계표"/>
      <sheetName val="노무비단가내역"/>
      <sheetName val="공량산출서"/>
      <sheetName val="산출집계표"/>
      <sheetName val="산출기초"/>
      <sheetName val="견적서(주차관제)"/>
      <sheetName val="견적"/>
      <sheetName val="준공정산"/>
      <sheetName val="내역"/>
      <sheetName val="AS포장복구 "/>
      <sheetName val="연습"/>
      <sheetName val="합천내역"/>
      <sheetName val="sal"/>
      <sheetName val="산출근거(복구)"/>
      <sheetName val="단가표"/>
      <sheetName val="Sheet1"/>
      <sheetName val="설계서"/>
      <sheetName val="가감수량"/>
      <sheetName val="맨홀수량산출"/>
      <sheetName val="건축-물가변동"/>
      <sheetName val="1안"/>
      <sheetName val="노임단가"/>
      <sheetName val="#REF"/>
      <sheetName val="증감대비"/>
      <sheetName val="가설공사"/>
      <sheetName val="N賃率-職"/>
      <sheetName val="집계표"/>
      <sheetName val="정공공사"/>
      <sheetName val="설계명세서"/>
      <sheetName val="코드"/>
      <sheetName val="_x0000_"/>
      <sheetName val="실행간접비용"/>
      <sheetName val="9GNG운반"/>
      <sheetName val="시행후면적"/>
      <sheetName val="수지예산"/>
      <sheetName val="3.내역서"/>
      <sheetName val="Total"/>
      <sheetName val="자료"/>
      <sheetName val="b_balju_cho"/>
      <sheetName val="세부내역서"/>
      <sheetName val="건축"/>
      <sheetName val="DATA"/>
      <sheetName val="Detail"/>
      <sheetName val="내역서1"/>
      <sheetName val="공사개요"/>
      <sheetName val="내역갑지"/>
      <sheetName val="_x0000_k_x0000_y_x0000__x0000__x0000_£_x0000_±_x0000_¿_x0000_"/>
      <sheetName val="노무,재료"/>
      <sheetName val="간선"/>
      <sheetName val="전압"/>
      <sheetName val="조도"/>
      <sheetName val="동력"/>
      <sheetName val="맨홀수량산출_x0000__x0000__x0000__x0000__x0010_[내역서.xls]건축-물"/>
      <sheetName val="_x0000__x0006_Ā嗰"/>
      <sheetName val="입고장부 (4)"/>
      <sheetName val="Sheet13"/>
      <sheetName val="Sheet14"/>
      <sheetName val="Sheet9"/>
      <sheetName val="가스내역"/>
      <sheetName val="02.펌프장"/>
      <sheetName val="수량산출(출력물)"/>
      <sheetName val="단가대비"/>
      <sheetName val="일위대가"/>
      <sheetName val="CTEMCOST"/>
      <sheetName val="__"/>
      <sheetName val="sw1"/>
      <sheetName val="01.가로등"/>
      <sheetName val="본댐설계"/>
      <sheetName val="_x0000__x0004_"/>
      <sheetName val="내역서집계(도급)"/>
      <sheetName val="F-CV1.5SQ-2C"/>
      <sheetName val="준검 내역서"/>
      <sheetName val="노임(1차)"/>
      <sheetName val="수용가조서"/>
      <sheetName val="노임,재료비"/>
      <sheetName val="건축내역"/>
      <sheetName val="환율"/>
      <sheetName val="가설공사비"/>
      <sheetName val="도로구조공사비"/>
      <sheetName val="도로토공공사비"/>
      <sheetName val="여수토공사비"/>
      <sheetName val="토목단가산출 "/>
      <sheetName val="工완성공사율"/>
      <sheetName val="계수시트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견적B"/>
      <sheetName val="요율"/>
      <sheetName val="EP0618"/>
      <sheetName val="가로등설치비"/>
      <sheetName val="산출(전기)"/>
      <sheetName val="설계기준"/>
      <sheetName val="내역1"/>
      <sheetName val="약품공급2"/>
      <sheetName val="[내역서.xls]:"/>
      <sheetName val="실행철강하도"/>
      <sheetName val="guard(mac)"/>
      <sheetName val="기구조직"/>
      <sheetName val="청소년수련관"/>
      <sheetName val="EQT-ESTN"/>
      <sheetName val="기존단가 (2)"/>
      <sheetName val="자단"/>
      <sheetName val="사통"/>
      <sheetName val="교대"/>
      <sheetName val="부하계산서"/>
      <sheetName val="토사(PE)"/>
      <sheetName val=":"/>
      <sheetName val="2016.06.11 가로등 산출조서(백양대로).xls"/>
      <sheetName val="_x000a_검ǀ_x0000__x0000__x0000_庯"/>
      <sheetName val="_x005f_x0000_"/>
      <sheetName val="_x005f_x0000_k_x005f_x0000_y_x005f_x0000__x005f_x0000_"/>
      <sheetName val="데리네이타현황"/>
      <sheetName val="날개벽수량표"/>
      <sheetName val="1.설계조건"/>
      <sheetName val="_x0000_ߐଷॠଷ_x0000_"/>
      <sheetName val="일위"/>
      <sheetName val="토목목록"/>
      <sheetName val="자재단가"/>
      <sheetName val="예산명세서"/>
      <sheetName val=" "/>
      <sheetName val="[내역서.xls][내역서.xls][내역서.xls]: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청-오산 집계"/>
      <sheetName val="수청-오산"/>
      <sheetName val="수청-오산 (2)"/>
      <sheetName val="수청-오산 (3)"/>
      <sheetName val="수청-오산 (4)"/>
      <sheetName val="수청-오산 (5)"/>
      <sheetName val="오산-하북 집계 "/>
      <sheetName val="오산-하북"/>
      <sheetName val="오산-하북 (2)"/>
      <sheetName val="오산-하북 (3)"/>
      <sheetName val="오산-하북 (4)"/>
      <sheetName val="오산-하북 (5)"/>
      <sheetName val="오산-하북 (6)"/>
      <sheetName val="오산-하북 (7)"/>
      <sheetName val="하북-송탄 집계 "/>
      <sheetName val="하북-송탄"/>
      <sheetName val="하북-송탄 (2)"/>
      <sheetName val="하북-송탄 (3)"/>
      <sheetName val="하북-송탄 (4)"/>
      <sheetName val="하북-송탄 (5)"/>
      <sheetName val="하북-송탄 (6)"/>
      <sheetName val="하북-송탄 (7)"/>
      <sheetName val="하북-송탄 (8)"/>
      <sheetName val="하북-송탄 (9)"/>
      <sheetName val="송탄-서정리 집계"/>
      <sheetName val="송탄-서정리"/>
      <sheetName val="송탄-서정리 (2)"/>
      <sheetName val="송탄-서정리 (3)"/>
      <sheetName val="송탄-서정리 (4)"/>
      <sheetName val="서정리-평택"/>
      <sheetName val="서정리-평택 (2)"/>
      <sheetName val="Sheet2"/>
      <sheetName val="Sheet3"/>
      <sheetName val="가공 수청-오산"/>
      <sheetName val="수량집계"/>
      <sheetName val="총괄집계표"/>
      <sheetName val="수량산출1"/>
      <sheetName val="자재단가표"/>
      <sheetName val="일위대가"/>
      <sheetName val="수량산출서"/>
      <sheetName val="수량산출"/>
      <sheetName val="접지수량"/>
      <sheetName val="데이타"/>
      <sheetName val="식재인부"/>
      <sheetName val="단가 및 재료비"/>
      <sheetName val="중기사용료산출근거"/>
      <sheetName val="단가"/>
      <sheetName val="시설물일위"/>
      <sheetName val="단가산출서 (2)"/>
      <sheetName val="단가산출서"/>
      <sheetName val="AS포장복구 "/>
      <sheetName val="자재단가"/>
      <sheetName val="Sheet1"/>
      <sheetName val="산출0"/>
      <sheetName val="일위목록"/>
      <sheetName val="요율"/>
      <sheetName val="내역"/>
      <sheetName val="준공정산"/>
      <sheetName val="자단"/>
      <sheetName val="48수량"/>
      <sheetName val="49일위"/>
      <sheetName val="22일위"/>
      <sheetName val="49수량"/>
      <sheetName val="내역서"/>
      <sheetName val="22전열"/>
      <sheetName val="건축내역"/>
      <sheetName val="별표집계"/>
      <sheetName val="교각1"/>
      <sheetName val="가로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내역"/>
      <sheetName val="99양배 (2)"/>
      <sheetName val="문화농문 (2)"/>
      <sheetName val="99양배"/>
      <sheetName val="문화농문"/>
      <sheetName val="사업수지예산서"/>
      <sheetName val="설계개요"/>
      <sheetName val="총괄"/>
      <sheetName val="빌딩 안내"/>
      <sheetName val="수량산출"/>
      <sheetName val="EP0618"/>
      <sheetName val="일위목록"/>
      <sheetName val="하남내역"/>
      <sheetName val="약품공급2"/>
      <sheetName val="N賃率-職"/>
      <sheetName val="I一般比"/>
      <sheetName val="INPUT"/>
      <sheetName val="경상비"/>
      <sheetName val="부안일위"/>
      <sheetName val="일반문틀 설치"/>
      <sheetName val="샌딩 에폭시 도장"/>
      <sheetName val="스텐문틀설치"/>
      <sheetName val="철집"/>
      <sheetName val="기계단가"/>
      <sheetName val="예산서표지"/>
      <sheetName val="을"/>
      <sheetName val="JUCKEYK"/>
      <sheetName val="98지급계획"/>
      <sheetName val="예가표"/>
      <sheetName val="Sheet13"/>
      <sheetName val="발전기"/>
      <sheetName val="#REF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3"/>
      <sheetName val="#REF"/>
      <sheetName val="Sheet1"/>
      <sheetName val="Sheet2"/>
      <sheetName val="Sheet3"/>
      <sheetName val="70%"/>
      <sheetName val="공사비집계"/>
      <sheetName val="부대내역"/>
      <sheetName val="집계표"/>
      <sheetName val="설계"/>
      <sheetName val="배수공 주요자재 집계표"/>
      <sheetName val="6공구(당초)"/>
      <sheetName val="건축설계서"/>
      <sheetName val="제잡비전체(건축)"/>
      <sheetName val="공사비집계 (2)"/>
      <sheetName val="수량집계"/>
      <sheetName val="제출내역 (2)"/>
      <sheetName val="1공구산출내역서"/>
      <sheetName val="2공구산출내역"/>
      <sheetName val="준검 내역서"/>
      <sheetName val="106C0300"/>
      <sheetName val="3차설계"/>
      <sheetName val="1,2공구원가계산서"/>
      <sheetName val="지급자재"/>
      <sheetName val="토공"/>
      <sheetName val="배수공"/>
      <sheetName val="구조물공"/>
      <sheetName val="포장공"/>
      <sheetName val="부대공"/>
      <sheetName val="투찰"/>
      <sheetName val="식재인부"/>
      <sheetName val="데이타"/>
      <sheetName val="제잡비전체(통신)"/>
      <sheetName val="통신설계서"/>
      <sheetName val="깨기집계"/>
      <sheetName val="내역서"/>
      <sheetName val="토공가시 (2)"/>
      <sheetName val="측구수량집계"/>
      <sheetName val="배수자집계"/>
      <sheetName val="타이기"/>
      <sheetName val="이기수량"/>
      <sheetName val="설치현황"/>
      <sheetName val="기타집계"/>
      <sheetName val="이기공"/>
      <sheetName val="전체수량집계"/>
      <sheetName val="이월"/>
      <sheetName val="철근집계"/>
      <sheetName val="횡현황"/>
      <sheetName val="토공가시"/>
      <sheetName val="종현"/>
      <sheetName val="2.24"/>
      <sheetName val="2.11"/>
      <sheetName val="단가비교표"/>
      <sheetName val="주요자재"/>
      <sheetName val="타공정"/>
      <sheetName val="측구수량집계 변경"/>
      <sheetName val="2.05"/>
      <sheetName val="종현황"/>
      <sheetName val="포장주요자재"/>
      <sheetName val="수로단위수량"/>
      <sheetName val="견적서"/>
      <sheetName val="전기"/>
      <sheetName val="수량산출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1999.8최종"/>
      <sheetName val="수량"/>
      <sheetName val="중량"/>
      <sheetName val="인건비"/>
      <sheetName val="단가대비표"/>
      <sheetName val="공내역서"/>
      <sheetName val="견적대비표"/>
      <sheetName val="타동명"/>
      <sheetName val="타진명-갑지"/>
      <sheetName val="타진명-2"/>
      <sheetName val="타영시스템"/>
      <sheetName val="수량산출"/>
      <sheetName val="전기"/>
      <sheetName val="철거산출근거"/>
      <sheetName val="N賃率-職"/>
      <sheetName val="TEL"/>
      <sheetName val="건축일위"/>
      <sheetName val="그라우팅일위"/>
      <sheetName val="노임단가"/>
      <sheetName val="수목단가"/>
      <sheetName val="시설수량표"/>
      <sheetName val="식재수량표"/>
      <sheetName val="일위목록"/>
      <sheetName val="갑지"/>
      <sheetName val="수량산출(음암)"/>
      <sheetName val="1안"/>
      <sheetName val="Sheet14"/>
      <sheetName val="Sheet13"/>
      <sheetName val="공사개요"/>
      <sheetName val="현장관리비"/>
      <sheetName val="단가 및 재료비"/>
      <sheetName val="단가산출2"/>
      <sheetName val="일위대가"/>
      <sheetName val="00노임기준"/>
      <sheetName val="I一般比"/>
      <sheetName val="기본일위"/>
      <sheetName val="자재단가"/>
      <sheetName val="94"/>
      <sheetName val="Sheet1"/>
      <sheetName val="#REF"/>
      <sheetName val="신우"/>
      <sheetName val="소비자가"/>
      <sheetName val="건축"/>
      <sheetName val="제잡비"/>
      <sheetName val="데이타"/>
      <sheetName val="토사(PE)"/>
      <sheetName val="기계경비산출기준"/>
      <sheetName val="원가계산서"/>
      <sheetName val="총 원가계산"/>
      <sheetName val="내역서"/>
      <sheetName val="건축내역"/>
      <sheetName val="개산공사비"/>
      <sheetName val="집계표"/>
      <sheetName val="부대내역"/>
      <sheetName val="안전장치"/>
      <sheetName val="간이(갑)"/>
      <sheetName val="정공공사"/>
      <sheetName val="자료"/>
      <sheetName val="간선"/>
      <sheetName val="전압"/>
      <sheetName val="조도"/>
      <sheetName val="동력"/>
      <sheetName val="단가표"/>
      <sheetName val="건축명"/>
      <sheetName val="기계명"/>
      <sheetName val="전기명"/>
      <sheetName val="토목명"/>
      <sheetName val="기초자료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"/>
      <sheetName val="내역서1999.8최종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도급"/>
      <sheetName val="하도급"/>
      <sheetName val="백암비스타내역"/>
      <sheetName val="Sheet3"/>
      <sheetName val="Sheet2"/>
      <sheetName val="내역서1999.8최종"/>
      <sheetName val="노무비"/>
      <sheetName val="일위대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>
            <v>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원가 (2)"/>
      <sheetName val="원가"/>
      <sheetName val="재집"/>
      <sheetName val="직재"/>
      <sheetName val="소요량"/>
      <sheetName val="간재"/>
      <sheetName val="용접재료"/>
      <sheetName val="간재비율"/>
      <sheetName val="작업설"/>
      <sheetName val="단가"/>
      <sheetName val="노집"/>
      <sheetName val="노무"/>
      <sheetName val="공수"/>
      <sheetName val="간노"/>
      <sheetName val="임금"/>
      <sheetName val="임율"/>
      <sheetName val="경비"/>
      <sheetName val="배부"/>
      <sheetName val="조정액"/>
      <sheetName val="일반"/>
      <sheetName val="일반관리비"/>
      <sheetName val="이윤"/>
      <sheetName val="이윤율"/>
      <sheetName val="손익"/>
      <sheetName val="제조"/>
      <sheetName val="기업"/>
      <sheetName val="운반비"/>
      <sheetName val="삭제소요량"/>
      <sheetName val="총괄"/>
      <sheetName val="제직재"/>
      <sheetName val="일위대가 집계표"/>
      <sheetName val="D-경비1"/>
      <sheetName val="C-직노1"/>
      <sheetName val="가설대가"/>
      <sheetName val="토공대가"/>
      <sheetName val="구조대가"/>
      <sheetName val="포설대가1"/>
      <sheetName val="부대대가"/>
      <sheetName val="일위대가목록"/>
      <sheetName val="일위대가"/>
      <sheetName val="N賃率_職"/>
      <sheetName val="실행내역"/>
      <sheetName val="직노"/>
      <sheetName val="6PILE  (돌출)"/>
      <sheetName val="건축내역"/>
      <sheetName val="J直材4"/>
      <sheetName val="70%"/>
      <sheetName val="대,유,램"/>
      <sheetName val="중기사용료"/>
      <sheetName val="전선 및 전선관"/>
      <sheetName val="단가산출목록표"/>
      <sheetName val="ilch"/>
      <sheetName val="일위목록"/>
      <sheetName val="동원인원"/>
      <sheetName val="국별인원"/>
      <sheetName val="인건비(VOICE)"/>
      <sheetName val="용산1(해보)"/>
      <sheetName val="명세서"/>
      <sheetName val="2공구산출내역"/>
      <sheetName val="일위대가표(유단가)"/>
      <sheetName val="I一般比"/>
      <sheetName val="터파기및재료"/>
      <sheetName val="Sheet1"/>
      <sheetName val="패널"/>
      <sheetName val="1안"/>
      <sheetName val="입찰안"/>
      <sheetName val="내역서1999.8최종"/>
      <sheetName val="단가산출"/>
      <sheetName val="설계내역서"/>
      <sheetName val="별첨-기계경비 산출목록"/>
      <sheetName val="정산"/>
      <sheetName val="일위대가(4층원격)"/>
      <sheetName val="DATE"/>
      <sheetName val="쌍송교"/>
      <sheetName val="표지1"/>
      <sheetName val="1000 DB구축 부표"/>
      <sheetName val="노임"/>
      <sheetName val="10.공통-노임단가"/>
      <sheetName val="중기사용료산출근거"/>
      <sheetName val="단가 및 재료비"/>
      <sheetName val="노임단가표"/>
      <sheetName val="자재단가표"/>
      <sheetName val="집계표"/>
      <sheetName val="1차 내역서"/>
      <sheetName val="단가조사"/>
      <sheetName val="기자재비"/>
      <sheetName val="단가 "/>
      <sheetName val="일위대가 (PM)"/>
      <sheetName val="갑지"/>
      <sheetName val="SAMPLE"/>
      <sheetName val="옥외 전력간선공사"/>
      <sheetName val="시설장비부하계산서"/>
      <sheetName val="9509"/>
      <sheetName val="공정량산출내역서 "/>
      <sheetName val="수량산출"/>
      <sheetName val="수지예산"/>
      <sheetName val="제-노임"/>
      <sheetName val="설직재-1"/>
      <sheetName val="시설물기초"/>
      <sheetName val="5흙막이"/>
      <sheetName val="인건비"/>
      <sheetName val="대목"/>
      <sheetName val="단가산출목록"/>
      <sheetName val="실적공사비단가"/>
      <sheetName val="노임이"/>
      <sheetName val="CAUDIT"/>
      <sheetName val="조명시설"/>
      <sheetName val="Sheet3"/>
      <sheetName val="설계명세서"/>
      <sheetName val="유림골조"/>
      <sheetName val="건물"/>
      <sheetName val="위치조서"/>
      <sheetName val="추가대화"/>
      <sheetName val="제경집계"/>
      <sheetName val="내역서"/>
      <sheetName val="산출목록표"/>
      <sheetName val="20관리비율"/>
      <sheetName val="참조자료"/>
      <sheetName val="#REF"/>
      <sheetName val="대가"/>
      <sheetName val="AV시스템"/>
      <sheetName val="DATA"/>
      <sheetName val="데이타"/>
      <sheetName val="내역서2안"/>
      <sheetName val="원가_(2)"/>
      <sheetName val="6PILE__(돌출)"/>
      <sheetName val="일위대가_집계표"/>
      <sheetName val="전선_및_전선관"/>
      <sheetName val="1000_DB구축_부표"/>
      <sheetName val="CT "/>
      <sheetName val="전기외주내역"/>
      <sheetName val="원가계산서"/>
      <sheetName val="가로등내역서"/>
      <sheetName val="GISDB_단가산출목록"/>
      <sheetName val="GISDB_단가산출표"/>
      <sheetName val="기본일위"/>
      <sheetName val="견적서"/>
      <sheetName val="8.PILE  (돌출)"/>
      <sheetName val="공종단가"/>
      <sheetName val="재료"/>
      <sheetName val="설치자재"/>
      <sheetName val="동원(3)"/>
      <sheetName val="노무비단가"/>
      <sheetName val="내역1"/>
      <sheetName val="화해(함평)"/>
      <sheetName val="화해(장성)"/>
      <sheetName val="시설물일위"/>
      <sheetName val="수량산출1"/>
      <sheetName val="Baby일위대가"/>
      <sheetName val="불법주정차"/>
      <sheetName val="기준FACTOR"/>
      <sheetName val="금액내역서"/>
      <sheetName val="일위대가(출입)"/>
      <sheetName val="2-1. 경관조명 내역총괄표"/>
      <sheetName val="경율산정.XLS"/>
      <sheetName val="전기"/>
      <sheetName val="소방"/>
      <sheetName val="9811"/>
      <sheetName val="단가산출서"/>
      <sheetName val="기성2"/>
      <sheetName val="내역"/>
      <sheetName val="전국현황"/>
      <sheetName val="일위(PN)"/>
      <sheetName val="CATV"/>
      <sheetName val="Sheet13"/>
      <sheetName val="Sheet14"/>
      <sheetName val="구리토평1전기"/>
      <sheetName val="대"/>
      <sheetName val="자료"/>
      <sheetName val="을"/>
      <sheetName val="물량산출(지점)"/>
      <sheetName val="단"/>
      <sheetName val="일용노임단가2001상"/>
      <sheetName val="WORK"/>
      <sheetName val="3련 BOX"/>
      <sheetName val="이토변실(A3-LINE)"/>
      <sheetName val="일위대가표(교체)"/>
      <sheetName val="노임단가"/>
      <sheetName val="2000시행총괄"/>
      <sheetName val="산출"/>
      <sheetName val="자재단가"/>
      <sheetName val="증감대비"/>
      <sheetName val="도로정위치부표"/>
      <sheetName val="도로조사부표"/>
      <sheetName val="INPUT"/>
      <sheetName val="골조시행"/>
      <sheetName val="식재일위대가"/>
      <sheetName val="ABUT수량-A1"/>
      <sheetName val="날개벽"/>
      <sheetName val="Sheet4"/>
      <sheetName val="단가기준"/>
      <sheetName val="현장경비"/>
      <sheetName val="공문"/>
      <sheetName val="현장관리비"/>
      <sheetName val="단가조사서"/>
      <sheetName val="횡 연장"/>
      <sheetName val="암거단위"/>
      <sheetName val="일위대가(가설)"/>
      <sheetName val="ELECTRIC"/>
      <sheetName val="건축일위"/>
      <sheetName val="그라우팅일위"/>
      <sheetName val="wall"/>
      <sheetName val="AL공사(원)"/>
      <sheetName val="Customer Databas"/>
      <sheetName val="전체"/>
      <sheetName val="프랜트면허"/>
      <sheetName val="TOTAL"/>
      <sheetName val="식재인부"/>
      <sheetName val="도급FORM"/>
      <sheetName val="6호기"/>
      <sheetName val="10월"/>
      <sheetName val="대비"/>
      <sheetName val="기초목"/>
      <sheetName val="2.대외공문"/>
      <sheetName val="일위대가(건축)"/>
      <sheetName val="갑지(추정)"/>
      <sheetName val="단중표"/>
      <sheetName val="기본설계기준"/>
      <sheetName val="품셈총괄표"/>
      <sheetName val="차액보증"/>
      <sheetName val="공사비"/>
      <sheetName val="정부노임단가"/>
      <sheetName val="전력"/>
      <sheetName val="특수선일위대가"/>
      <sheetName val="예정공정표 (2)"/>
      <sheetName val="파일의이용"/>
      <sheetName val="PANEL가격"/>
      <sheetName val="노무비"/>
      <sheetName val="96작생능"/>
      <sheetName val="환율"/>
      <sheetName val="2.냉난방설비공사"/>
      <sheetName val="7.자동제어공사"/>
      <sheetName val="동수"/>
      <sheetName val="실행철강하도"/>
      <sheetName val="급수 (LPM)"/>
      <sheetName val="CTEMCOST"/>
      <sheetName val="전차선로 물량표"/>
      <sheetName val="한강운반비"/>
      <sheetName val="자재"/>
      <sheetName val="일위"/>
      <sheetName val="2-3.공사비내역서"/>
      <sheetName val="4-2. 기계경비산출"/>
      <sheetName val="7.노무비 근거"/>
      <sheetName val="3-2.일위대가"/>
      <sheetName val="COST"/>
      <sheetName val="Mc1"/>
      <sheetName val="인원계획-미화"/>
      <sheetName val="익산"/>
      <sheetName val="DWG-CAB-I"/>
      <sheetName val="시중노임(공사)"/>
      <sheetName val="설비(제출)"/>
      <sheetName val="공사비예산서_토목분_"/>
      <sheetName val="토목주소"/>
      <sheetName val="TRE TABLE"/>
      <sheetName val="생산량"/>
      <sheetName val="판매가격(정리)"/>
      <sheetName val="주문"/>
      <sheetName val="덤프"/>
      <sheetName val="석재다짐"/>
      <sheetName val="소운반"/>
      <sheetName val="아스콘"/>
      <sheetName val="장비"/>
      <sheetName val="실행내역서"/>
      <sheetName val="2분기평가"/>
      <sheetName val="2000년1차"/>
      <sheetName val="수량산출2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      "/>
      <sheetName val="공량산출서"/>
      <sheetName val="조서집계표"/>
      <sheetName val="원가"/>
      <sheetName val="단가조사"/>
      <sheetName val="일위목록"/>
      <sheetName val="대가단최종"/>
      <sheetName val="N賃率-職"/>
      <sheetName val="일위대가목록"/>
      <sheetName val="일위대가"/>
      <sheetName val="운반비"/>
      <sheetName val="수량산출"/>
      <sheetName val="산출(1)"/>
      <sheetName val="요율"/>
      <sheetName val="원가계산서"/>
      <sheetName val="工관리비율"/>
      <sheetName val="工완성공사율"/>
      <sheetName val="J直材4"/>
      <sheetName val="I一般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원가 (2)"/>
      <sheetName val="원가"/>
      <sheetName val="재집"/>
      <sheetName val="직재"/>
      <sheetName val="소요량"/>
      <sheetName val="간재"/>
      <sheetName val="용접재료"/>
      <sheetName val="간재비율"/>
      <sheetName val="작업설"/>
      <sheetName val="단가"/>
      <sheetName val="노집"/>
      <sheetName val="노무"/>
      <sheetName val="공수"/>
      <sheetName val="간노"/>
      <sheetName val="임금"/>
      <sheetName val="임율"/>
      <sheetName val="경비"/>
      <sheetName val="배부"/>
      <sheetName val="조정액"/>
      <sheetName val="일반"/>
      <sheetName val="일반관리비"/>
      <sheetName val="이윤"/>
      <sheetName val="이윤율"/>
      <sheetName val="손익"/>
      <sheetName val="제조"/>
      <sheetName val="기업"/>
      <sheetName val="운반비"/>
      <sheetName val="삭제소요량"/>
      <sheetName val="총괄"/>
      <sheetName val="I一般比"/>
      <sheetName val="20관리비율"/>
      <sheetName val="전선 및 전선관"/>
      <sheetName val="일위대가"/>
      <sheetName val="노무비단가"/>
      <sheetName val="내역1"/>
      <sheetName val="옥외 전력간선공사"/>
      <sheetName val="시설물일위"/>
      <sheetName val="일위대가(가설)"/>
      <sheetName val="수량산출1"/>
      <sheetName val="자재단가표"/>
      <sheetName val="동원(3)"/>
      <sheetName val="#REF"/>
      <sheetName val="문산"/>
      <sheetName val="노임"/>
      <sheetName val="화해(함평)"/>
      <sheetName val="화해(장성)"/>
      <sheetName val="내역서"/>
      <sheetName val="중기사용료"/>
      <sheetName val="경율산정.XLS"/>
      <sheetName val="공조기휀"/>
      <sheetName val="N賃率_職"/>
      <sheetName val="노임단가"/>
      <sheetName val="제작비추산총괄표"/>
      <sheetName val="노무비"/>
      <sheetName val="b_balju_cho"/>
      <sheetName val="내역"/>
      <sheetName val="을지"/>
      <sheetName val="인부임"/>
      <sheetName val="중기일위대가"/>
      <sheetName val="토공"/>
      <sheetName val="C-직노1"/>
      <sheetName val="수량산출"/>
      <sheetName val="Baby일위대가"/>
      <sheetName val="순공사비"/>
      <sheetName val="KCS-CA"/>
      <sheetName val="Sheet1"/>
      <sheetName val="전기공사일위대가"/>
      <sheetName val="집계"/>
      <sheetName val="날개벽수량표"/>
      <sheetName val="J直材4"/>
      <sheetName val="Data"/>
      <sheetName val="단가조사"/>
      <sheetName val="P&amp;L(Ahn)"/>
      <sheetName val="포장공"/>
      <sheetName val="배수공"/>
      <sheetName val="DATE"/>
      <sheetName val="일위대가표(유단가)"/>
      <sheetName val="단"/>
      <sheetName val="단위수량"/>
      <sheetName val="새공통"/>
      <sheetName val="공사원가계산서"/>
      <sheetName val="직노"/>
      <sheetName val="을-ATYPE"/>
      <sheetName val="다곡2교"/>
      <sheetName val="조건표"/>
      <sheetName val="원형맨홀수량"/>
      <sheetName val="이토변실"/>
      <sheetName val="산경"/>
      <sheetName val="제36-40호표"/>
      <sheetName val="총괄집계표"/>
      <sheetName val="CT "/>
      <sheetName val="재료"/>
      <sheetName val="설치자재"/>
      <sheetName val="기본사항"/>
      <sheetName val="환산"/>
      <sheetName val="일위"/>
      <sheetName val="총괄표"/>
      <sheetName val="샌딩 에폭시 도장"/>
      <sheetName val="일반문틀 설치"/>
      <sheetName val="총괄내역서"/>
      <sheetName val="일위대가목록"/>
      <sheetName val="교각1"/>
      <sheetName val="유림골조"/>
      <sheetName val="기본일위"/>
      <sheetName val="지급자재"/>
      <sheetName val="재정비직인"/>
      <sheetName val="재정비내역"/>
      <sheetName val="지적고시내역"/>
      <sheetName val="원가_(2)"/>
      <sheetName val="전선_및_전선관"/>
      <sheetName val="옥외_전력간선공사"/>
      <sheetName val="경율산정_XLS"/>
      <sheetName val="품셈"/>
      <sheetName val="CTEMCOST"/>
      <sheetName val="차액보증"/>
      <sheetName val="인사자료총집계"/>
      <sheetName val="96노임기준"/>
      <sheetName val="6PILE  (돌출)"/>
      <sheetName val="2.수량조서(발주용)"/>
      <sheetName val="WATER"/>
      <sheetName val="차도부연장현황"/>
      <sheetName val="Galaxy 소비자가격표"/>
      <sheetName val="목록"/>
      <sheetName val="공종별수량집계"/>
      <sheetName val="담장산출"/>
      <sheetName val="70%"/>
      <sheetName val="견적"/>
      <sheetName val="업체명"/>
      <sheetName val="관리"/>
      <sheetName val="약전설비"/>
      <sheetName val="적현로"/>
      <sheetName val="아파트"/>
      <sheetName val="4. 자재단가비교표"/>
      <sheetName val="4. 일위대가"/>
      <sheetName val="일위목록"/>
      <sheetName val="지수"/>
      <sheetName val="갑지(추정)"/>
      <sheetName val="Sheet5"/>
      <sheetName val="FACTOR"/>
      <sheetName val="工관리비율"/>
      <sheetName val="工완성공사율"/>
      <sheetName val="절감효과"/>
      <sheetName val="원가계산서"/>
      <sheetName val="COST"/>
      <sheetName val="Sheet4"/>
      <sheetName val="을_ATYPE"/>
      <sheetName val="dt0301"/>
      <sheetName val="dtt0301"/>
      <sheetName val="5사남"/>
      <sheetName val="중기사용료산출근거"/>
      <sheetName val="단가 및 재료비"/>
      <sheetName val="(변경계약)총괄내역"/>
      <sheetName val="일위대가(출입)"/>
      <sheetName val="단가산출"/>
      <sheetName val="증감대비"/>
      <sheetName val="설계명세서"/>
      <sheetName val="대구-교대(A1)"/>
      <sheetName val="내역단위"/>
      <sheetName val="설계예시"/>
      <sheetName val="간접비총괄 (2)"/>
      <sheetName val="구조물공"/>
      <sheetName val="부대공"/>
      <sheetName val="소비자가"/>
      <sheetName val="설직재-1"/>
      <sheetName val="EQT-ESTN"/>
      <sheetName val="기술부 VENDOR LIST"/>
      <sheetName val="B1(반포1차)"/>
      <sheetName val="D-경비1"/>
      <sheetName val="건축내역"/>
      <sheetName val="8.수량산출서"/>
      <sheetName val="9.단가조사서"/>
      <sheetName val="6.일위목록"/>
      <sheetName val="Sheet9"/>
      <sheetName val="조명시설"/>
      <sheetName val="woo(mac)"/>
      <sheetName val="guard(mac)"/>
      <sheetName val="경산"/>
      <sheetName val="변압기 및 발전기 용량"/>
      <sheetName val="전기"/>
      <sheetName val="요율"/>
      <sheetName val="하도관리"/>
      <sheetName val="확약서"/>
      <sheetName val="퇴직영수증"/>
      <sheetName val="1차설계변경내역"/>
      <sheetName val="건축-물가변동"/>
      <sheetName val="단위단가"/>
      <sheetName val="수공기"/>
      <sheetName val="중기"/>
      <sheetName val="000000"/>
      <sheetName val="견적서"/>
      <sheetName val="합천내역"/>
      <sheetName val="공통가설"/>
      <sheetName val="인건비"/>
      <sheetName val="아파트_9"/>
      <sheetName val="시행후면적"/>
      <sheetName val="수지예산"/>
      <sheetName val="CAUDIT"/>
      <sheetName val="토적계산"/>
      <sheetName val="목차"/>
      <sheetName val="노임단가(일반)"/>
      <sheetName val="품셈TABLE"/>
      <sheetName val="기존단가 (2)"/>
      <sheetName val="자료입력"/>
      <sheetName val="예산명세서"/>
      <sheetName val="해창정"/>
      <sheetName val="기본단가표"/>
      <sheetName val="전기일위대가"/>
      <sheetName val="마포토정"/>
      <sheetName val="10월"/>
      <sheetName val="신천3호용수로"/>
      <sheetName val="2공구산출내역"/>
      <sheetName val="식재일위대가"/>
      <sheetName val="실행대비"/>
      <sheetName val="정부노임단가"/>
      <sheetName val="소화설비"/>
      <sheetName val="대목"/>
      <sheetName val="내역서(실)"/>
      <sheetName val="가설대가"/>
      <sheetName val="토공대가"/>
      <sheetName val="구조대가"/>
      <sheetName val="포설대가1"/>
      <sheetName val="부대대가"/>
      <sheetName val="공정집계_국별"/>
      <sheetName val="MOKDONG(1)"/>
      <sheetName val="준검 내역서"/>
      <sheetName val="전선"/>
      <sheetName val="CABLE"/>
      <sheetName val="경율산정"/>
      <sheetName val="Total"/>
      <sheetName val="Sheet3"/>
      <sheetName val="MOTOR"/>
      <sheetName val="(A)내역서"/>
      <sheetName val="일위대가표"/>
      <sheetName val="1차 내역서"/>
      <sheetName val="구리토평1전기"/>
      <sheetName val="적용단위길이"/>
      <sheetName val="피벗테이블데이터분석"/>
      <sheetName val="특수기호강도거푸집"/>
      <sheetName val="종배수관면벽신"/>
      <sheetName val="종배수관(신)"/>
      <sheetName val="기계설비"/>
      <sheetName val="설계내역서"/>
      <sheetName val="공사개요"/>
      <sheetName val="대전-교대(A1-A2)"/>
      <sheetName val="시설물기초"/>
      <sheetName val="단1"/>
      <sheetName val="sw1"/>
      <sheetName val="갑지"/>
      <sheetName val="6호기"/>
      <sheetName val="건축공사실행"/>
      <sheetName val="펀칭"/>
      <sheetName val="노임이"/>
      <sheetName val="물량"/>
      <sheetName val="평균높이산출근거"/>
      <sheetName val="횡배수관위치조서"/>
      <sheetName val="시공변경 설명서"/>
      <sheetName val="공사비증감내역"/>
      <sheetName val="변경조서"/>
      <sheetName val="362품셈"/>
      <sheetName val="아스콘포장 (5t)"/>
      <sheetName val="원가_(2)1"/>
      <sheetName val="전선_및_전선관1"/>
      <sheetName val="입찰안"/>
      <sheetName val="전국현황"/>
      <sheetName val="사용성검토"/>
      <sheetName val="방식총괄"/>
      <sheetName val="단가목록"/>
      <sheetName val="방지책개소별명세"/>
      <sheetName val="부하계산서"/>
      <sheetName val="도로단위당"/>
      <sheetName val="8.PILE  (돌출)"/>
      <sheetName val="Sheet13"/>
      <sheetName val="대창(장성)"/>
      <sheetName val="대창(함평)-창열"/>
      <sheetName val="원형1호맨홀토공수량"/>
      <sheetName val="3"/>
      <sheetName val="패널"/>
      <sheetName val="자재집계"/>
      <sheetName val="기자재비"/>
    </sheetNames>
    <sheetDataSet>
      <sheetData sheetId="0" refreshError="1">
        <row r="5">
          <cell r="I5">
            <v>1</v>
          </cell>
        </row>
        <row r="6">
          <cell r="I6">
            <v>2</v>
          </cell>
        </row>
        <row r="7">
          <cell r="I7">
            <v>3</v>
          </cell>
        </row>
        <row r="8">
          <cell r="I8">
            <v>4</v>
          </cell>
        </row>
        <row r="9">
          <cell r="I9">
            <v>5</v>
          </cell>
        </row>
        <row r="10">
          <cell r="I10">
            <v>6</v>
          </cell>
        </row>
        <row r="11">
          <cell r="I11">
            <v>7</v>
          </cell>
        </row>
        <row r="12">
          <cell r="I12">
            <v>8</v>
          </cell>
        </row>
        <row r="13">
          <cell r="I13">
            <v>9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12</v>
          </cell>
        </row>
        <row r="17">
          <cell r="I17">
            <v>13</v>
          </cell>
        </row>
        <row r="18">
          <cell r="I18">
            <v>14</v>
          </cell>
        </row>
        <row r="19">
          <cell r="I19">
            <v>15</v>
          </cell>
        </row>
        <row r="20">
          <cell r="I20">
            <v>16</v>
          </cell>
        </row>
        <row r="21">
          <cell r="I21">
            <v>17</v>
          </cell>
        </row>
        <row r="22">
          <cell r="I22">
            <v>18</v>
          </cell>
        </row>
        <row r="23">
          <cell r="I23">
            <v>19</v>
          </cell>
        </row>
        <row r="24">
          <cell r="I24">
            <v>20</v>
          </cell>
        </row>
        <row r="25">
          <cell r="I25">
            <v>21</v>
          </cell>
        </row>
        <row r="26">
          <cell r="I26">
            <v>22</v>
          </cell>
        </row>
        <row r="27">
          <cell r="I27">
            <v>23</v>
          </cell>
        </row>
        <row r="28">
          <cell r="I28">
            <v>24</v>
          </cell>
        </row>
        <row r="29">
          <cell r="I29">
            <v>25</v>
          </cell>
        </row>
        <row r="30">
          <cell r="I30">
            <v>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조사"/>
      <sheetName val="표지"/>
      <sheetName val="총괄"/>
      <sheetName val="자재"/>
      <sheetName val="내역"/>
      <sheetName val="하도"/>
      <sheetName val="별지"/>
      <sheetName val="토공"/>
      <sheetName val="철콘"/>
      <sheetName val="강교"/>
      <sheetName val="비계"/>
      <sheetName val="기타"/>
      <sheetName val="구성"/>
      <sheetName val="견적"/>
      <sheetName val="의뢰"/>
      <sheetName val="합의서"/>
      <sheetName val="조사 (2)"/>
      <sheetName val="을"/>
      <sheetName val="전기일위대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을지"/>
      <sheetName val="CCTV설치&amp;시운전"/>
      <sheetName val="AUTOCOP3000"/>
      <sheetName val="층별 물량표"/>
      <sheetName val="N賃率-職"/>
      <sheetName val="전기공사일위대가"/>
    </sheetNames>
    <sheetDataSet>
      <sheetData sheetId="0" refreshError="1"/>
      <sheetData sheetId="1">
        <row r="1">
          <cell r="G1" t="str">
            <v>(단위 : 원)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내역"/>
      <sheetName val="갑지"/>
      <sheetName val="일위대가"/>
      <sheetName val="BID"/>
      <sheetName val="증감내역서"/>
      <sheetName val="입찰안"/>
      <sheetName val="소야공정계획표"/>
      <sheetName val="수량산출"/>
      <sheetName val="유림골조"/>
      <sheetName val="기초코드"/>
      <sheetName val="원남울진낙찰내역(99.4.13 부산청)"/>
      <sheetName val="설계내역서"/>
      <sheetName val="유형처분"/>
      <sheetName val="품셈"/>
      <sheetName val="조명시설"/>
      <sheetName val="노임이"/>
      <sheetName val="단가산출"/>
      <sheetName val="내역표지"/>
      <sheetName val="일위대가(가설)"/>
      <sheetName val="수량산출내역1115"/>
      <sheetName val="토공"/>
      <sheetName val="차액보증"/>
      <sheetName val="내역서"/>
      <sheetName val="인건비"/>
      <sheetName val="b_balju_cho"/>
      <sheetName val="옥외(전)"/>
      <sheetName val="49-119"/>
      <sheetName val="N賃率-職"/>
      <sheetName val="표지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賃率-職"/>
      <sheetName val="1.수인터널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VXXX"/>
      <sheetName val="원가"/>
      <sheetName val="갑지"/>
      <sheetName val="을지"/>
      <sheetName val="대가"/>
      <sheetName val="1간선"/>
      <sheetName val="2전등"/>
      <sheetName val="3전열"/>
      <sheetName val="4동력전원"/>
      <sheetName val="5FCU"/>
      <sheetName val="총괄원가)"/>
      <sheetName val="초원가"/>
      <sheetName val="중원가"/>
      <sheetName val="초갑지"/>
      <sheetName val="중갑지"/>
      <sheetName val="고갑지"/>
      <sheetName val="초등을지"/>
      <sheetName val="중등을지"/>
      <sheetName val="초중고통신일위대가"/>
      <sheetName val="기성원가(청)"/>
      <sheetName val="기성원가"/>
      <sheetName val="기성갑지"/>
      <sheetName val="기성을지"/>
      <sheetName val="본관전화,LAN"/>
      <sheetName val="본관TV"/>
      <sheetName val="본관방송"/>
      <sheetName val="유치원전화,LAN"/>
      <sheetName val="유치원 TV"/>
      <sheetName val="유치원 방송"/>
      <sheetName val="방범"/>
      <sheetName val="가설교사전화,LAN"/>
      <sheetName val="가설교사 TV"/>
      <sheetName val="가설교사 방송"/>
      <sheetName val="가설교사 방범"/>
      <sheetName val="N賃率-職"/>
      <sheetName val="요율"/>
      <sheetName val="전기일위목록"/>
      <sheetName val="손익분석"/>
      <sheetName val="EQ"/>
      <sheetName val="98수문일위"/>
      <sheetName val="내역"/>
      <sheetName val="내역서1"/>
      <sheetName val="통신내역서(초.중.고.99.11)본청용"/>
      <sheetName val="망미"/>
      <sheetName val="A 견적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자재단가"/>
      <sheetName val="입찰안"/>
      <sheetName val="현장별"/>
      <sheetName val="집계표"/>
      <sheetName val="원남울진낙찰내역(99.4.13 부산청)"/>
      <sheetName val="원도급"/>
      <sheetName val="하도급"/>
      <sheetName val="목차"/>
      <sheetName val="준공조서갑지"/>
      <sheetName val="장비단가"/>
      <sheetName val="추가예산"/>
      <sheetName val="공사비증감"/>
      <sheetName val="공사비집계"/>
      <sheetName val="COVER"/>
      <sheetName val="원가"/>
      <sheetName val="단가"/>
      <sheetName val="1단계"/>
      <sheetName val="정부노임단가"/>
      <sheetName val="품셈TABLE"/>
      <sheetName val="산출내역서집계표"/>
      <sheetName val="단면치수"/>
      <sheetName val="차액보증"/>
      <sheetName val="내역"/>
      <sheetName val="시화점실행"/>
      <sheetName val="원가계산서"/>
      <sheetName val="DATA"/>
      <sheetName val="감액총괄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xxxxxx"/>
      <sheetName val="0000"/>
      <sheetName val="현황"/>
      <sheetName val="철콘"/>
      <sheetName val="입찰표지"/>
      <sheetName val="산출내역서"/>
      <sheetName val="후다내역"/>
      <sheetName val="입찰안"/>
      <sheetName val="BID"/>
      <sheetName val=" HIT-&gt;HMC 견적(3900)"/>
      <sheetName val="한전일위"/>
      <sheetName val="일위대가목록"/>
      <sheetName val="일위대가"/>
      <sheetName val="투찰내역"/>
      <sheetName val="갑지"/>
      <sheetName val="현장관리비"/>
      <sheetName val="SG"/>
      <sheetName val="일위목록"/>
      <sheetName val="실행철강하도"/>
      <sheetName val="요율"/>
      <sheetName val="간접비계산"/>
      <sheetName val="합계"/>
      <sheetName val="일위CODE"/>
      <sheetName val="산수배수"/>
      <sheetName val="단가"/>
      <sheetName val="Macro1"/>
      <sheetName val="간접(90)"/>
      <sheetName val="#2_일위대가목록"/>
      <sheetName val="전체"/>
      <sheetName val="건설성적"/>
      <sheetName val="일  위  대  가  목  록"/>
      <sheetName val="원가계산서"/>
      <sheetName val="관급자재"/>
      <sheetName val="1공구산출내역서"/>
      <sheetName val="2공구산출내역"/>
      <sheetName val="1,2공구원가계산서"/>
      <sheetName val="금액결정"/>
      <sheetName val="일위산출"/>
      <sheetName val="1공구원가계산서"/>
      <sheetName val="1유리"/>
      <sheetName val="중기비"/>
      <sheetName val="노무비"/>
      <sheetName val="자재단가"/>
      <sheetName val="인부신상자료"/>
      <sheetName val="b_balju"/>
      <sheetName val="내역(한신APT)"/>
      <sheetName val="b_balju (2)"/>
      <sheetName val="b_gunmul"/>
      <sheetName val="직노"/>
      <sheetName val="품셈"/>
      <sheetName val="당초명세(평)"/>
      <sheetName val="단가산출"/>
      <sheetName val="조명율표"/>
      <sheetName val="원형1호맨홀토공수량"/>
      <sheetName val="설계가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증감내역서"/>
      <sheetName val="교각토공 _2_"/>
      <sheetName val="운반비요율"/>
      <sheetName val="6. 안전관리비"/>
      <sheetName val="유동표"/>
      <sheetName val="PI"/>
      <sheetName val="품셈총괄표"/>
      <sheetName val="2000년1차"/>
      <sheetName val="2000전체분"/>
      <sheetName val="참조"/>
      <sheetName val="#REF"/>
      <sheetName val="INSTR"/>
      <sheetName val="HRSG SMALL07220"/>
      <sheetName val="단가적용"/>
      <sheetName val="저"/>
      <sheetName val="3.공통공사대비"/>
      <sheetName val="조건표 (2)"/>
      <sheetName val="준검 내역서"/>
      <sheetName val="JUCKEYK"/>
      <sheetName val="S0"/>
      <sheetName val="기본설계기준"/>
      <sheetName val="일위"/>
      <sheetName val="1단계"/>
      <sheetName val="일위총괄"/>
      <sheetName val="일위대가D"/>
      <sheetName val="코드표"/>
      <sheetName val="하도내역 (철콘)"/>
      <sheetName val="특기사항"/>
      <sheetName val="차액보증"/>
      <sheetName val="조건표"/>
      <sheetName val="Macro2"/>
      <sheetName val="입출재고현황 (2)"/>
      <sheetName val="견적의뢰서"/>
      <sheetName val="6PILE  (돌출)"/>
      <sheetName val="덕전리"/>
      <sheetName val="노임단가"/>
      <sheetName val="작업일보"/>
      <sheetName val="노임"/>
      <sheetName val="내역전기"/>
      <sheetName val="노무비 근거"/>
      <sheetName val="수정2"/>
      <sheetName val="조명시설"/>
      <sheetName val="지급자재"/>
      <sheetName val="표지1"/>
      <sheetName val="97년 추정"/>
      <sheetName val="10공구일위"/>
      <sheetName val="3개월-백데이타"/>
      <sheetName val="LG배관재단가"/>
      <sheetName val="다다수전류단가"/>
      <sheetName val="LG유통상품단가표"/>
      <sheetName val="임율 Data"/>
      <sheetName val="FORM-0"/>
      <sheetName val="수량3"/>
      <sheetName val="표준건축비"/>
      <sheetName val="별표집계"/>
      <sheetName val="A1"/>
      <sheetName val="일위단가"/>
      <sheetName val="목차 "/>
      <sheetName val="TEST1"/>
      <sheetName val="일위대가목록표"/>
      <sheetName val="c_balju"/>
      <sheetName val="을"/>
      <sheetName val="입력데이타"/>
      <sheetName val="도급"/>
      <sheetName val="수량산출서"/>
      <sheetName val="신공항A-9(원가수정)"/>
      <sheetName val="설계예산서"/>
      <sheetName val="일위대가목차"/>
      <sheetName val="48일위"/>
      <sheetName val="CTEMCOST"/>
      <sheetName val="산출근거"/>
      <sheetName val="ORIGIN"/>
      <sheetName val="WORK"/>
      <sheetName val="예산총괄"/>
      <sheetName val="단위단가"/>
      <sheetName val="추가예산"/>
      <sheetName val="재료비"/>
      <sheetName val="7. 현장관리비 "/>
      <sheetName val="이월"/>
      <sheetName val="작성방법"/>
      <sheetName val="안산기계장치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중기"/>
      <sheetName val="U형개거"/>
      <sheetName val="BSD (2)"/>
      <sheetName val="노임조서"/>
      <sheetName val="인원"/>
      <sheetName val="약품공급2"/>
      <sheetName val="DHEQSUPT"/>
      <sheetName val="집계"/>
      <sheetName val="개거총"/>
      <sheetName val="1.설계기준"/>
      <sheetName val="호안사석"/>
      <sheetName val="배수자집"/>
      <sheetName val="공통가설"/>
      <sheetName val="토공유동표(전체.당초)"/>
      <sheetName val="일위산출근거"/>
      <sheetName val="배수내역"/>
      <sheetName val="기초1"/>
      <sheetName val="물가시세"/>
      <sheetName val="2터널시점"/>
      <sheetName val="공정집계_국별"/>
      <sheetName val="Total"/>
      <sheetName val="유입량"/>
      <sheetName val="간선계산"/>
      <sheetName val="실행내역"/>
      <sheetName val="인사자료"/>
      <sheetName val="건설실행"/>
      <sheetName val="실행내역서 "/>
      <sheetName val="IT-BAT"/>
      <sheetName val="수문일위1"/>
      <sheetName val="SLAB근거-1"/>
      <sheetName val="단면 (2)"/>
      <sheetName val="실행대비"/>
      <sheetName val="업체별기성내역"/>
      <sheetName val="포장(수량)-관로부"/>
      <sheetName val="잡비"/>
      <sheetName val="철거산출근거"/>
      <sheetName val="음성방향"/>
      <sheetName val="유치원내역"/>
      <sheetName val="P_RPTB04_산근"/>
      <sheetName val="하도금액분계"/>
      <sheetName val="견적"/>
      <sheetName val="설계"/>
      <sheetName val="표지_(3)"/>
      <sheetName val="표지_(2)"/>
      <sheetName val="교각집계_(2)"/>
      <sheetName val="교각토공_(2)"/>
      <sheetName val="교각철근_(2)"/>
      <sheetName val="외주대비_-석축"/>
      <sheetName val="외주대비-구조물_(2)"/>
      <sheetName val="견적표지_(3)"/>
      <sheetName val="_HIT-&gt;HMC_견적(3900)"/>
      <sheetName val="일__위__대__가__목__록"/>
      <sheetName val="교각토공__2_"/>
      <sheetName val="6__안전관리비"/>
      <sheetName val="3_공통공사대비"/>
      <sheetName val="HRSG_SMALL07220"/>
      <sheetName val="준검_내역서"/>
      <sheetName val="97년_추정"/>
      <sheetName val="6PILE__(돌출)"/>
      <sheetName val="전기"/>
      <sheetName val="효율표"/>
      <sheetName val="토목품셈"/>
      <sheetName val="수량분개내역"/>
      <sheetName val="DANGA"/>
      <sheetName val="2000용수잠관-수량집계"/>
      <sheetName val="ABUT수량-A1"/>
      <sheetName val="기본단가표"/>
      <sheetName val="FB25JN"/>
      <sheetName val="일일"/>
      <sheetName val="#2정산"/>
      <sheetName val="배수공"/>
      <sheetName val="제경비산출서"/>
      <sheetName val="첨부1"/>
      <sheetName val="공사비증감"/>
      <sheetName val="설계명세서"/>
      <sheetName val="내역서 제출"/>
      <sheetName val="자료입력"/>
      <sheetName val="노무비 "/>
      <sheetName val="공량산출서"/>
      <sheetName val="총괄내역서"/>
      <sheetName val="내역(2000년)"/>
      <sheetName val="수량산출"/>
      <sheetName val="기계내역"/>
      <sheetName val="8.현장관리비"/>
      <sheetName val="7.안전관리비"/>
      <sheetName val="일위(PN)"/>
      <sheetName val="환기시설"/>
      <sheetName val="조명"/>
      <sheetName val="점보전력사용"/>
      <sheetName val="단면"/>
      <sheetName val="배수처리"/>
      <sheetName val="입력자료(노무비)"/>
      <sheetName val="경영상태"/>
      <sheetName val="일위대가표48"/>
      <sheetName val="기본단가"/>
      <sheetName val="1. 설계조건 2.단면가정 3. 하중계산"/>
      <sheetName val="DATA 입력란"/>
      <sheetName val="구조     ."/>
      <sheetName val="INPUT"/>
      <sheetName val="DATE"/>
      <sheetName val="8.PILE  (돌출)"/>
      <sheetName val="토공(1)"/>
      <sheetName val="차수공(1)"/>
      <sheetName val="DATA"/>
      <sheetName val="경상비"/>
      <sheetName val="전문하도급"/>
      <sheetName val="교량전기"/>
      <sheetName val="평가데이터"/>
      <sheetName val="MOTOR"/>
      <sheetName val="현장관리비 산출내역"/>
      <sheetName val="인명부"/>
      <sheetName val="인사자료총집계"/>
      <sheetName val="단면가정"/>
      <sheetName val="장비단가"/>
      <sheetName val="내역표지"/>
      <sheetName val="가스"/>
      <sheetName val="양수장(기계)"/>
      <sheetName val="공사내역서(을)실행"/>
      <sheetName val="직접비"/>
      <sheetName val="건장설비"/>
      <sheetName val="교통대책내역"/>
      <sheetName val="BND"/>
      <sheetName val="토공사"/>
      <sheetName val="적현로"/>
      <sheetName val="(당평)자재"/>
      <sheetName val="사업관리"/>
      <sheetName val="운반"/>
      <sheetName val="물가자료"/>
      <sheetName val="단가표"/>
      <sheetName val="콘크리트타설집계표"/>
      <sheetName val="시화점실행"/>
      <sheetName val="간 지1"/>
      <sheetName val="프랜트면허"/>
      <sheetName val="토목주소"/>
      <sheetName val="일위(시설)"/>
      <sheetName val="기성갑지"/>
      <sheetName val="중기일위대가"/>
      <sheetName val="금융비용"/>
      <sheetName val="2"/>
      <sheetName val="자재일람"/>
      <sheetName val="화재 탐지 설비"/>
      <sheetName val="(원)기흥상갈"/>
      <sheetName val="4.일위대가집계"/>
      <sheetName val="금액내역서"/>
      <sheetName val="날개벽수량표"/>
      <sheetName val="우수"/>
      <sheetName val="공사비예산서(토목분)"/>
      <sheetName val="Customer Databas"/>
      <sheetName val="일위대가(1)"/>
      <sheetName val="5. 현장관리비(new) "/>
      <sheetName val="예가표"/>
      <sheetName val="결재난"/>
      <sheetName val="tggwan(mac)"/>
      <sheetName val="방배동내역(리라)"/>
      <sheetName val="현장경비"/>
      <sheetName val="건축공사집계표"/>
      <sheetName val="방배동내역 (총괄)"/>
      <sheetName val="부대공사총괄"/>
      <sheetName val="lab"/>
      <sheetName val="만년달력"/>
      <sheetName val="1.설계조건"/>
      <sheetName val="유림골조"/>
      <sheetName val="공통부대비"/>
      <sheetName val="부하계산서"/>
      <sheetName val="단가산출(T)"/>
      <sheetName val="공사원가계산서"/>
      <sheetName val="날개벽(시점좌측)"/>
      <sheetName val="맨홀수량산출"/>
      <sheetName val="재료집계표"/>
      <sheetName val="일위대가목록(ems)"/>
      <sheetName val="기자재비"/>
      <sheetName val="금리계산"/>
      <sheetName val="중기조종사 단위단가"/>
      <sheetName val="청천내"/>
      <sheetName val="단위중량"/>
      <sheetName val="파이프류"/>
      <sheetName val="일위집계(기존)"/>
      <sheetName val="대로근거"/>
      <sheetName val="중로근거"/>
      <sheetName val="일반공사"/>
      <sheetName val="하도내역_(철콘)"/>
      <sheetName val="입출재고현황_(2)"/>
      <sheetName val="노무비_근거"/>
      <sheetName val="임율_Data"/>
      <sheetName val="조건표_(2)"/>
      <sheetName val="목차_"/>
      <sheetName val="1_설계기준"/>
      <sheetName val="7__현장관리비_"/>
      <sheetName val="SHL"/>
      <sheetName val="산출내역서집계표"/>
      <sheetName val="5_ 현장관리비_new_ "/>
      <sheetName val="인원계획"/>
      <sheetName val="인계"/>
      <sheetName val="경비2내역"/>
      <sheetName val="Temporary Mooring"/>
      <sheetName val="공문"/>
      <sheetName val="A LINE"/>
      <sheetName val="우석문틀"/>
      <sheetName val="품셈TABLE"/>
      <sheetName val="2.대외공문"/>
      <sheetName val="U-TYPE(1)"/>
      <sheetName val="단위량당중기"/>
      <sheetName val="일위목록데이타"/>
      <sheetName val="설내역서 "/>
      <sheetName val="세부내역서"/>
      <sheetName val="기성내역"/>
      <sheetName val="입력정보"/>
      <sheetName val="경산"/>
      <sheetName val="격점별물량"/>
      <sheetName val="7.PILE  (돌출)"/>
      <sheetName val="일H35Y4"/>
      <sheetName val="전도금월정금액"/>
      <sheetName val="설계내역"/>
      <sheetName val="마산방향철근집계"/>
      <sheetName val="진주방향"/>
      <sheetName val="일위대가집계"/>
      <sheetName val="단가대비표"/>
      <sheetName val="코드"/>
      <sheetName val="여과지동"/>
      <sheetName val="기초자료"/>
      <sheetName val="식재가격"/>
      <sheetName val="식재총괄"/>
      <sheetName val="초기화면"/>
      <sheetName val="교각계산"/>
      <sheetName val="700seg"/>
      <sheetName val="N賃率-職"/>
      <sheetName val="원도급"/>
      <sheetName val="하도급"/>
      <sheetName val="RE9604"/>
      <sheetName val="BQ"/>
      <sheetName val="내역서2안"/>
      <sheetName val="동천하상준설"/>
      <sheetName val="측량요율"/>
      <sheetName val="자재대"/>
      <sheetName val="점검총괄"/>
      <sheetName val="특수선일위대가"/>
      <sheetName val="J直材4"/>
      <sheetName val="인건비"/>
      <sheetName val="임율산출표"/>
      <sheetName val="자  재"/>
      <sheetName val="건축외주"/>
      <sheetName val=" 갑지"/>
      <sheetName val="9.1지하2층하부보"/>
      <sheetName val="개산공사비"/>
      <sheetName val="CONCRETE"/>
      <sheetName val="자재단가비교표"/>
      <sheetName val="1"/>
      <sheetName val="제출내역 (2)"/>
      <sheetName val="COVER-P"/>
      <sheetName val="자동제어"/>
      <sheetName val="화전내"/>
      <sheetName val="기본일위"/>
      <sheetName val="입력데이타(비인쇄용)"/>
      <sheetName val="집 계 표"/>
      <sheetName val="계측기"/>
      <sheetName val="갑지(추정)"/>
      <sheetName val="B"/>
      <sheetName val="총 원가계산"/>
      <sheetName val="하중계산"/>
      <sheetName val="철근량"/>
      <sheetName val="시중노임단가"/>
      <sheetName val="정렬"/>
      <sheetName val="선정요령"/>
      <sheetName val="부대내역"/>
      <sheetName val="돈암사업"/>
      <sheetName val="2.2_오피스텔(12~32F)"/>
      <sheetName val="현장별"/>
      <sheetName val="간접비"/>
      <sheetName val="일위대가 집계표"/>
      <sheetName val="설 계"/>
      <sheetName val="대치판정"/>
      <sheetName val="이형관중량"/>
      <sheetName val="일위대가(목록)"/>
      <sheetName val="산근(목록)"/>
      <sheetName val="70%"/>
      <sheetName val="일위총괄표"/>
      <sheetName val="기계경비일람"/>
      <sheetName val="횡배위치"/>
      <sheetName val="기계"/>
      <sheetName val="252K444"/>
      <sheetName val="관개"/>
      <sheetName val="터널대가"/>
      <sheetName val="법면"/>
      <sheetName val="부대공"/>
      <sheetName val="구조물공"/>
      <sheetName val="포장공"/>
      <sheetName val="배수공1"/>
      <sheetName val="중기조종사_단위단가"/>
      <sheetName val="단면_(2)"/>
      <sheetName val="BSD_(2)"/>
      <sheetName val="현장일반사항"/>
      <sheetName val="차수"/>
      <sheetName val="월별손익"/>
      <sheetName val="일위대가(가설)"/>
      <sheetName val="1.취수장"/>
      <sheetName val="변경내역"/>
      <sheetName val="기술부 VENDOR LIST"/>
      <sheetName val="공통(20-91)"/>
      <sheetName val="원본(갑지)"/>
      <sheetName val="Code"/>
      <sheetName val="Sheet5"/>
      <sheetName val="퍼스트"/>
      <sheetName val="중기사용료"/>
      <sheetName val="원가계산서(변경)"/>
      <sheetName val="일용직6월"/>
      <sheetName val="터파기및재료"/>
      <sheetName val="수리결과"/>
      <sheetName val="기초단가"/>
      <sheetName val="Sheet1 (2)"/>
      <sheetName val="소방"/>
      <sheetName val="수량산출목록표"/>
      <sheetName val="4.2.1 마루높이 검토"/>
      <sheetName val="COVER"/>
      <sheetName val="플랜트 설치"/>
      <sheetName val="경비"/>
      <sheetName val="총괄"/>
      <sheetName val="양덕동"/>
      <sheetName val="추가일위대가"/>
      <sheetName val="일용직"/>
      <sheetName val="일대"/>
      <sheetName val="증감대비"/>
      <sheetName val="단계별내역 (2)"/>
      <sheetName val="데이타"/>
      <sheetName val="식재인부"/>
      <sheetName val="인천제철"/>
      <sheetName val="입력"/>
      <sheetName val="주요항목별"/>
      <sheetName val="골조"/>
      <sheetName val="남양내역"/>
      <sheetName val="실행내역_원본"/>
      <sheetName val="Sheet4"/>
      <sheetName val="실행(ALT1)"/>
      <sheetName val="환율change"/>
      <sheetName val="GRDBS"/>
      <sheetName val="견적대비표"/>
      <sheetName val="Y-WORK"/>
      <sheetName val="4 LINE"/>
      <sheetName val="7 th"/>
      <sheetName val="C10집계2"/>
      <sheetName val="노원열병합  건축공사기성내역서"/>
      <sheetName val="개요"/>
      <sheetName val="케이블규격"/>
      <sheetName val="COVERSHEET"/>
      <sheetName val="할증 "/>
      <sheetName val="개인별 순위표"/>
      <sheetName val="CM 1"/>
      <sheetName val="전기실-1"/>
      <sheetName val="ROOF(ALKALI)"/>
      <sheetName val="4.일위대가"/>
      <sheetName val="제수변수량"/>
      <sheetName val="일위대가목록(기계)"/>
      <sheetName val="목차"/>
      <sheetName val="외주대비 -석축_x0000__x0000__x0000__x0000__x0000__x0012_[후다내역.XLS]견적표지 (3"/>
      <sheetName val="표지_(3)1"/>
      <sheetName val="표지_(2)1"/>
      <sheetName val="교각집계_(2)1"/>
      <sheetName val="교각토공_(2)1"/>
      <sheetName val="교각철근_(2)1"/>
      <sheetName val="외주대비_-석축1"/>
      <sheetName val="외주대비-구조물_(2)1"/>
      <sheetName val="견적표지_(3)1"/>
      <sheetName val="_HIT-&gt;HMC_견적(3900)1"/>
      <sheetName val="일__위__대__가__목__록1"/>
      <sheetName val="교각토공__2_1"/>
      <sheetName val="3_공통공사대비1"/>
      <sheetName val="6__안전관리비1"/>
      <sheetName val="6PILE__(돌출)1"/>
      <sheetName val="HRSG_SMALL072201"/>
      <sheetName val="준검_내역서1"/>
      <sheetName val="97년_추정1"/>
      <sheetName val="2차전체변경예정_(2)"/>
      <sheetName val="토공유동표(전체_당초)"/>
      <sheetName val="b_balju_(2)"/>
      <sheetName val="8_PILE__(돌출)"/>
      <sheetName val="8_현장관리비"/>
      <sheetName val="7_안전관리비"/>
      <sheetName val="2.2 띠장의 설계"/>
      <sheetName val="설비"/>
      <sheetName val="흥양2교토공집계표"/>
      <sheetName val="확약서"/>
      <sheetName val="6_ 안전관리비"/>
      <sheetName val="전체내역서"/>
      <sheetName val="전기내역서"/>
      <sheetName val="자재수량"/>
      <sheetName val="1공구 건정토건 토공"/>
      <sheetName val="1공구 건정토건 철콘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제어계측"/>
      <sheetName val="Sheet6"/>
      <sheetName val="Sheet16"/>
      <sheetName val="보도내역 (3)"/>
      <sheetName val="Module1"/>
      <sheetName val="Qheet6"/>
      <sheetName val="총괄-1"/>
      <sheetName val="단가산출서"/>
      <sheetName val="공사개요"/>
      <sheetName val="주차구획선수량"/>
      <sheetName val="부대tu"/>
      <sheetName val="정부노임단가"/>
      <sheetName val="A-4"/>
      <sheetName val="금호"/>
      <sheetName val="하조서"/>
      <sheetName val="한강운반비"/>
      <sheetName val="서∼군(2)"/>
      <sheetName val="가도공"/>
      <sheetName val="변경비교-을"/>
      <sheetName val="6공구(당초)"/>
      <sheetName val="품의서"/>
      <sheetName val="데리네이타현황"/>
      <sheetName val="재개발"/>
      <sheetName val="내역(최종본4.5)"/>
      <sheetName val="SP-B1"/>
      <sheetName val="토적집계"/>
      <sheetName val="98NS-N"/>
      <sheetName val="소야공정계획표"/>
      <sheetName val="45,46"/>
      <sheetName val="기초코드"/>
      <sheetName val="1.수인터널"/>
      <sheetName val="일위대가표"/>
      <sheetName val="보할"/>
      <sheetName val="공업용수관로"/>
      <sheetName val="일위(토목)"/>
      <sheetName val="물량표"/>
      <sheetName val="낙찰표"/>
      <sheetName val="입적표"/>
      <sheetName val="지주설치제원"/>
      <sheetName val="준공조서갑지"/>
      <sheetName val="실행내역서"/>
      <sheetName val="98지급계획"/>
      <sheetName val="수문일1"/>
      <sheetName val="가시설"/>
      <sheetName val="시공여유율"/>
      <sheetName val="SANTOGO"/>
      <sheetName val="eq_data"/>
      <sheetName val="ELECTRIC"/>
      <sheetName val="전기공사"/>
      <sheetName val="AS포장복구 "/>
      <sheetName val="건축내역서"/>
      <sheetName val="Dae_Jiju"/>
      <sheetName val="Sikje_ingun"/>
      <sheetName val="TREE_D"/>
      <sheetName val="단가비교표"/>
      <sheetName val="입력시트"/>
      <sheetName val="장비집계"/>
      <sheetName val="결과조달"/>
      <sheetName val="3차준공"/>
      <sheetName val="입찰품의서"/>
      <sheetName val="토사(PE)"/>
      <sheetName val="날개벽"/>
      <sheetName val="choose"/>
      <sheetName val="분전반"/>
      <sheetName val="특별"/>
      <sheetName val="VE절감"/>
      <sheetName val="청주(철골발주의뢰서)"/>
      <sheetName val="감액총괄표"/>
      <sheetName val="옥외배관기본공량"/>
      <sheetName val="대비2"/>
      <sheetName val="옥외외등집계표"/>
      <sheetName val="단중표"/>
      <sheetName val="MATRLDATA"/>
      <sheetName val="Print"/>
      <sheetName val="FACTOR"/>
      <sheetName val="말뚝지지력산정"/>
      <sheetName val="일위1"/>
      <sheetName val="우수공,맨홀,집수정"/>
      <sheetName val="unit 4"/>
      <sheetName val="단"/>
      <sheetName val="자료"/>
      <sheetName val="원가(칠곡다부)"/>
      <sheetName val="다부IC내역"/>
      <sheetName val="원가(재방송)"/>
      <sheetName val="재방송"/>
      <sheetName val="다부내역"/>
      <sheetName val="읍내터널"/>
      <sheetName val="칠곡IC내역"/>
      <sheetName val="VXXXXX"/>
      <sheetName val="내역집계표"/>
      <sheetName val="내역서 (3)"/>
      <sheetName val="대가"/>
      <sheetName val="산출양식"/>
      <sheetName val="대가목록"/>
      <sheetName val="산출양식 (2)"/>
      <sheetName val="토목원가계산서"/>
      <sheetName val="토목원가"/>
      <sheetName val="집계장"/>
      <sheetName val="제외공종"/>
      <sheetName val="선급금사용계획서"/>
      <sheetName val="사용세부내역"/>
      <sheetName val="공사비증감대비표"/>
      <sheetName val="전체산출내역서갑(변경) "/>
      <sheetName val="산출내역서을(변경)"/>
      <sheetName val="전체세부(이설도로)"/>
      <sheetName val="전체세부(연결도로)"/>
      <sheetName val="전체원가계산서(변경)"/>
      <sheetName val="용역비"/>
      <sheetName val="취·현"/>
      <sheetName val="취·투"/>
      <sheetName val="토·집"/>
      <sheetName val="배·집"/>
      <sheetName val="기·집30(보고)"/>
      <sheetName val="기·집30(확정)"/>
      <sheetName val="기·내30(확정)"/>
      <sheetName val="A.터파기공"/>
      <sheetName val="B.측·집"/>
      <sheetName val="배(자·집) (2)"/>
      <sheetName val="배(철·집)"/>
      <sheetName val="배(암·유)"/>
      <sheetName val="배(시·골)"/>
      <sheetName val="2.01측·터·집"/>
      <sheetName val="V·집"/>
      <sheetName val="V·현"/>
      <sheetName val="산·집"/>
      <sheetName val="산·현"/>
      <sheetName val="L·집"/>
      <sheetName val="L·현"/>
      <sheetName val="맹·집"/>
      <sheetName val="맹·현"/>
      <sheetName val="C배·집"/>
      <sheetName val="횡·집"/>
      <sheetName val="흄·집"/>
      <sheetName val="횡·조"/>
      <sheetName val="종·배"/>
      <sheetName val="종·조"/>
      <sheetName val="배·면"/>
      <sheetName val="배·날"/>
      <sheetName val="횡·날"/>
      <sheetName val="콘집·수"/>
      <sheetName val="흙쌓·수"/>
      <sheetName val="땅깍·수"/>
      <sheetName val="땅깍·수 (1-1)"/>
      <sheetName val="집·조10"/>
      <sheetName val="집·조6"/>
      <sheetName val="비·보"/>
      <sheetName val="집·조8"/>
      <sheetName val="암·재"/>
      <sheetName val="암·토"/>
      <sheetName val="암·철"/>
      <sheetName val="본·수"/>
      <sheetName val="2+126"/>
      <sheetName val="평날·수"/>
      <sheetName val="0-52 "/>
      <sheetName val="콘·다 (2)"/>
      <sheetName val="기·집 (2)"/>
      <sheetName val="콘·다 (3)"/>
      <sheetName val="콘·현"/>
      <sheetName val="소·집"/>
      <sheetName val="소·현"/>
      <sheetName val="집·거"/>
      <sheetName val="집·연"/>
      <sheetName val="도·집"/>
      <sheetName val="성도1"/>
      <sheetName val="공사비"/>
      <sheetName val="가드레일산근"/>
      <sheetName val="수량집계표"/>
      <sheetName val="수량"/>
      <sheetName val="단가비교"/>
      <sheetName val="적용2002"/>
      <sheetName val="기초병원총괄표"/>
      <sheetName val="기초병원원가"/>
      <sheetName val="기초병원내역집계표"/>
      <sheetName val="기초(토목)"/>
      <sheetName val="기초(건축)"/>
      <sheetName val="기초(기계)"/>
      <sheetName val="기초(전기)"/>
      <sheetName val="기초(통신)"/>
      <sheetName val="감액총괄(계약적용)"/>
      <sheetName val="감액원가계산(계약적용)"/>
      <sheetName val="삭감내역집계표"/>
      <sheetName val="건축,토목감액(계약적용)"/>
      <sheetName val="기계,전기감액"/>
      <sheetName val="내역비교"/>
      <sheetName val="병원내역집계표 (2)"/>
      <sheetName val="설계기계"/>
      <sheetName val="설계통신"/>
      <sheetName val="설계전기"/>
      <sheetName val="설계기준삭감(기,전)"/>
      <sheetName val="설계내역집계표"/>
      <sheetName val="b_balju_cho"/>
      <sheetName val="실행총괄 "/>
      <sheetName val="토목"/>
      <sheetName val="본체"/>
      <sheetName val="[IL-3.XLSY갑지"/>
      <sheetName val=""/>
      <sheetName val="설비내역서"/>
      <sheetName val="CON'C"/>
      <sheetName val="도급내역서(재노경)"/>
      <sheetName val="4.일위대가목차"/>
      <sheetName val="96노임기준"/>
      <sheetName val="기계경비(시간당)"/>
      <sheetName val="램머"/>
      <sheetName val="내역_ver1.0"/>
      <sheetName val="건축공사"/>
      <sheetName val="2000,9월 일위"/>
      <sheetName val="단가일람표"/>
      <sheetName val="IL-3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공사비총괄표"/>
      <sheetName val="차수공개요"/>
      <sheetName val="재료"/>
      <sheetName val="설계산출기초"/>
      <sheetName val="도급예산내역서봉투"/>
      <sheetName val="설계산출표지"/>
      <sheetName val="도급예산내역서총괄표"/>
      <sheetName val="을부담운반비"/>
      <sheetName val="운반비산출"/>
      <sheetName val="매출현황"/>
      <sheetName val="단가 "/>
      <sheetName val="보온일위"/>
      <sheetName val="49일위"/>
      <sheetName val="22일위"/>
      <sheetName val="49수량"/>
      <sheetName val="단가비교표(노무)"/>
      <sheetName val="수목표준대가"/>
      <sheetName val="변경품셈총괄"/>
      <sheetName val="고창터널(고창방향)"/>
      <sheetName val="변압기 및 발전기 용량"/>
      <sheetName val="냉천부속동"/>
      <sheetName val="공종단가"/>
      <sheetName val="조도계산서 (도서)"/>
      <sheetName val="암거단위"/>
      <sheetName val="보증수수료산출"/>
      <sheetName val="총공사내역서"/>
      <sheetName val="DAN"/>
      <sheetName val="백호우계수"/>
      <sheetName val="건축내역"/>
      <sheetName val="설직재-1"/>
      <sheetName val="기흥하도용"/>
      <sheetName val="대포2교접속"/>
      <sheetName val="천방교접속"/>
      <sheetName val="실행예산서"/>
      <sheetName val="BQ(실행)"/>
      <sheetName val="일반전기(2단지-을지)"/>
      <sheetName val="단가조사"/>
      <sheetName val="토목공사"/>
      <sheetName val="일위대가(4층원격)"/>
      <sheetName val="BM"/>
      <sheetName val="찍기"/>
      <sheetName val="의왕내역"/>
      <sheetName val="세부내역"/>
      <sheetName val="단가대비"/>
      <sheetName val="총괄집계표"/>
      <sheetName val="인수공규격"/>
      <sheetName val="단가(1)"/>
      <sheetName val="원가"/>
      <sheetName val="적용단위길이"/>
      <sheetName val="일위대가(건축)"/>
      <sheetName val="빌딩 안내"/>
      <sheetName val="기계공사비집계(원안)"/>
      <sheetName val="48단가"/>
      <sheetName val="CABLE"/>
      <sheetName val="CABLE (2)"/>
      <sheetName val="일위_파일"/>
      <sheetName val="연결임시"/>
      <sheetName val="접지수량"/>
      <sheetName val="G.R300경비"/>
      <sheetName val="교수설계"/>
      <sheetName val="공종구간"/>
      <sheetName val="조경일람"/>
      <sheetName val="49단가"/>
      <sheetName val="구간산출"/>
      <sheetName val="부하LOAD"/>
      <sheetName val="노임단가산출근거"/>
      <sheetName val="COST"/>
      <sheetName val="항목등록"/>
      <sheetName val="원가계산서(남측)"/>
      <sheetName val="신고분기설정참고"/>
      <sheetName val="거래처자료등록"/>
      <sheetName val="조도계산"/>
      <sheetName val="국내조달(통합-1)"/>
      <sheetName val="Baby일위대가"/>
      <sheetName val="상시"/>
      <sheetName val="주beam"/>
      <sheetName val="9811"/>
      <sheetName val="출력용"/>
      <sheetName val="단가대비표 (3)"/>
      <sheetName val="하부철근수량"/>
      <sheetName val="연결관산출조서"/>
      <sheetName val="내역서적용수량"/>
      <sheetName val="계획집계"/>
      <sheetName val="기계물량"/>
      <sheetName val="단가목록"/>
      <sheetName val="비탈면보호공수량산출"/>
      <sheetName val="준공검사원(갑)"/>
      <sheetName val="기성내역서(을) (2)"/>
      <sheetName val="전기일위대가"/>
      <sheetName val="영신토건물가변동"/>
      <sheetName val="변수값"/>
      <sheetName val="중기상차"/>
      <sheetName val="AS복구"/>
      <sheetName val="중기터파기"/>
      <sheetName val="1단계 (2)"/>
      <sheetName val="L_RPTA05_목록"/>
      <sheetName val="동원인원"/>
      <sheetName val="2.1  노무비 평균단가산출"/>
      <sheetName val="예산명세서"/>
      <sheetName val="입상내역"/>
      <sheetName val="단가일람"/>
      <sheetName val="3.공사비(07년노임단가)"/>
      <sheetName val="3.공사비(단가조사표)"/>
      <sheetName val="3.공사비(물량산출표)"/>
      <sheetName val="3.공사비(일위대가표목록)"/>
      <sheetName val="3.공사비(일위대가표)"/>
      <sheetName val="견"/>
      <sheetName val="#3_일위대가목록"/>
      <sheetName val="Macro(차단기)"/>
      <sheetName val="띘랷랷랷"/>
      <sheetName val="TRE TABLE"/>
      <sheetName val="기계경비"/>
      <sheetName val="Requirement(Work Crew)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대전-교대(A1-A2)"/>
      <sheetName val="7단가"/>
      <sheetName val="9509"/>
      <sheetName val="총공사원가"/>
      <sheetName val="건축공사원가"/>
      <sheetName val="설비공사원가"/>
      <sheetName val="견적서"/>
      <sheetName val="배관공사기초자료"/>
      <sheetName val="Ekog10"/>
      <sheetName val="AL공사(원)"/>
      <sheetName val="내역서1"/>
      <sheetName val="22수량"/>
      <sheetName val="품목현황"/>
      <sheetName val="출고대장"/>
      <sheetName val="바닥판"/>
      <sheetName val="입력DATA"/>
      <sheetName val="asd"/>
      <sheetName val="★도급내역"/>
      <sheetName val="back-data"/>
      <sheetName val="인월수표"/>
      <sheetName val="중기가격"/>
      <sheetName val="분전함신설"/>
      <sheetName val="접지1종"/>
      <sheetName val="단위수량"/>
      <sheetName val="진입도로B (2)"/>
      <sheetName val="백암비스타내역"/>
      <sheetName val="수목데이타 "/>
      <sheetName val="2.냉난방설비공사"/>
      <sheetName val="7.자동제어공사"/>
      <sheetName val="중강당 내역"/>
      <sheetName val="제-노임"/>
      <sheetName val="AV시스템"/>
      <sheetName val="guard(mac)"/>
      <sheetName val="COPING"/>
      <sheetName val="전체분2회변경"/>
      <sheetName val="산출근거(복구)"/>
      <sheetName val="영창26"/>
      <sheetName val="웅진교-S2"/>
      <sheetName val="횡배수관집현황(2공구)"/>
      <sheetName val="남양주부대"/>
      <sheetName val="기초자료입력및 K치 확인"/>
      <sheetName val="ES조서출력하기"/>
      <sheetName val="등록자료"/>
      <sheetName val="역T형교대(PILE기초)"/>
      <sheetName val="실행내역 "/>
      <sheetName val="산근"/>
      <sheetName val="수원역(전체분)설계서"/>
      <sheetName val="단가조사-2"/>
      <sheetName val="자재 단가 비교표(견적)"/>
      <sheetName val="자재 단가 비교표"/>
      <sheetName val="BDATA"/>
      <sheetName val="지하"/>
      <sheetName val="건설기계목록"/>
      <sheetName val="일위대가_목록"/>
      <sheetName val="재료단가"/>
      <sheetName val="시중노임"/>
      <sheetName val="지불내역1"/>
      <sheetName val="지질조사"/>
      <sheetName val="암거단위-1련"/>
      <sheetName val="의뢰내역서"/>
      <sheetName val="준공내역서표지"/>
      <sheetName val="䂰출양식"/>
      <sheetName val="국별인원"/>
      <sheetName val="Bid Summary"/>
      <sheetName val="이동시 예상비용"/>
      <sheetName val="Seg 1DE비용"/>
      <sheetName val="Transit 비용_감가상각미포함"/>
      <sheetName val="맨홀조서"/>
      <sheetName val="단가조사서"/>
      <sheetName val="48수량"/>
      <sheetName val="세골재  T2 변경 현황"/>
      <sheetName val="내역서 (2)"/>
      <sheetName val="98수문일위"/>
      <sheetName val="단가비교표_공통1"/>
      <sheetName val="내역(원안-대안)"/>
      <sheetName val="산출목록표"/>
      <sheetName val="전화공사 공량 및 집계표"/>
      <sheetName val="공사착공계"/>
      <sheetName val="참조 (2)"/>
      <sheetName val="6. 직접경비"/>
      <sheetName val="노임이"/>
      <sheetName val="이토변실(A3-LINE)"/>
      <sheetName val="조경"/>
      <sheetName val="횡배수관재료-"/>
      <sheetName val="계산서(직선부)"/>
      <sheetName val="포장재료집계표"/>
      <sheetName val="콘크리트측구연장"/>
      <sheetName val="-몰탈콘크리트"/>
      <sheetName val="-배수구조물공토공"/>
      <sheetName val="MAIN"/>
      <sheetName val="부표총괄"/>
      <sheetName val="일대목차"/>
      <sheetName val="ITEM"/>
      <sheetName val="단가(보완)"/>
      <sheetName val="대가 (보완)"/>
      <sheetName val="단위목록"/>
      <sheetName val="기계경비목록"/>
      <sheetName val="몰탈재료산출"/>
      <sheetName val="3.자재비(총괄)"/>
      <sheetName val="제출내역"/>
      <sheetName val="철콘공사"/>
      <sheetName val="내역서_(3)"/>
      <sheetName val="산출양식_(2)"/>
      <sheetName val="전체산출내역서갑(변경)_"/>
      <sheetName val="A_터파기공"/>
      <sheetName val="B_측·집"/>
      <sheetName val="배(자·집)_(2)"/>
      <sheetName val="2_01측·터·집"/>
      <sheetName val="땅깍·수_(1-1)"/>
      <sheetName val="0-52_"/>
      <sheetName val="콘·다_(2)"/>
      <sheetName val="기·집_(2)"/>
      <sheetName val="콘·다_(3)"/>
      <sheetName val="병원내역집계표_(2)"/>
      <sheetName val="실행총괄_"/>
      <sheetName val="[IL-3_XLSY갑지"/>
      <sheetName val="품목납기"/>
      <sheetName val="정공공사"/>
      <sheetName val="단가기준"/>
      <sheetName val="횡배수관수량집계"/>
      <sheetName val="우,오수"/>
      <sheetName val="유의사항"/>
      <sheetName val="현장설명"/>
      <sheetName val="특별조건"/>
      <sheetName val="토공갑"/>
      <sheetName val="구조물갑"/>
      <sheetName val="투찰계획서"/>
      <sheetName val="실행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99총공사내역서"/>
      <sheetName val="평야부단가"/>
      <sheetName val="예산서"/>
      <sheetName val="오동"/>
      <sheetName val="대조"/>
      <sheetName val="나한"/>
      <sheetName val="단가대비표(계측)"/>
      <sheetName val="공정외주"/>
      <sheetName val="제조 경영"/>
      <sheetName val="36단가"/>
      <sheetName val="36수량"/>
      <sheetName val="메인거더-크로스빔200연결부"/>
      <sheetName val="인건비 "/>
      <sheetName val="기본자료"/>
      <sheetName val="설계서을"/>
      <sheetName val="을지"/>
      <sheetName val="EQ-R1"/>
      <sheetName val="L-type"/>
      <sheetName val="bearing"/>
      <sheetName val="조내역"/>
      <sheetName val="부안일위"/>
      <sheetName val="C지구"/>
      <sheetName val="사내도로"/>
      <sheetName val="4.전기"/>
      <sheetName val="노 무 비"/>
      <sheetName val="노임단가표"/>
      <sheetName val="결선list"/>
      <sheetName val="위치도1"/>
      <sheetName val="자재단가-1"/>
      <sheetName val="갑지1"/>
      <sheetName val="도급정산"/>
      <sheetName val="제출내역_(2)"/>
      <sheetName val="4_일위대가목차"/>
      <sheetName val="내역_ver1_0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2000,9월_일위"/>
      <sheetName val="DATA_입력란"/>
      <sheetName val="제잡비집계"/>
      <sheetName val="간접1"/>
      <sheetName val="가로등내역서"/>
      <sheetName val="내역서(토목)"/>
      <sheetName val="미납품 현황"/>
      <sheetName val="신설개소별 총집계표(동해-배전)"/>
      <sheetName val="SSMITM"/>
      <sheetName val="잔수량(작성)"/>
      <sheetName val="4동급수"/>
      <sheetName val="기둥(원형)"/>
      <sheetName val="WING3"/>
      <sheetName val="9GNG운반"/>
      <sheetName val="48평단가"/>
      <sheetName val="57단가"/>
      <sheetName val="54평단가"/>
      <sheetName val="66평단가"/>
      <sheetName val="61단가"/>
      <sheetName val="89평단가"/>
      <sheetName val="84평단가"/>
      <sheetName val="현장관리비데이타"/>
      <sheetName val="샘플표지"/>
      <sheetName val="s"/>
      <sheetName val="시운전연료비"/>
      <sheetName val="지원사무소원가배부내역"/>
      <sheetName val="총체"/>
      <sheetName val="단가삐출"/>
      <sheetName val="cctv예산대비"/>
      <sheetName val="라이닝폼예산대비내역"/>
      <sheetName val="환산"/>
      <sheetName val="관로분포도"/>
      <sheetName val="시설,관리하위"/>
      <sheetName val="MODELING"/>
      <sheetName val="마산월령동골조물량변경"/>
      <sheetName val="호표"/>
      <sheetName val="GEN"/>
      <sheetName val="대운반(철재)"/>
      <sheetName val="기안"/>
      <sheetName val="가설건물"/>
      <sheetName val="원가계산"/>
      <sheetName val="공종보합"/>
      <sheetName val="출력원가"/>
      <sheetName val="공종원가"/>
      <sheetName val="총괄원가"/>
      <sheetName val="아파트"/>
      <sheetName val="상가,복지관"/>
      <sheetName val="주차장"/>
      <sheetName val="경비실"/>
      <sheetName val="BOX 본체"/>
      <sheetName val="내역(설계)"/>
      <sheetName val="보도경계블럭"/>
      <sheetName val="6호기"/>
      <sheetName val="2.1외주"/>
      <sheetName val="2.3노무"/>
      <sheetName val="2.4자재"/>
      <sheetName val="2.2장비"/>
      <sheetName val="2.5경비"/>
      <sheetName val="2.6수목대"/>
      <sheetName val="3련 BOX"/>
      <sheetName val="골조시행"/>
      <sheetName val="소방사항"/>
      <sheetName val="방음벽기초"/>
      <sheetName val="도수로집계"/>
      <sheetName val="원하대비"/>
      <sheetName val="예산변경원인분석"/>
      <sheetName val="소비자가"/>
      <sheetName val="주소"/>
      <sheetName val="MP MOB"/>
      <sheetName val="토목단가산출"/>
      <sheetName val="장비가동"/>
      <sheetName val="년차"/>
      <sheetName val="자동세륜기"/>
      <sheetName val="사업개요"/>
      <sheetName val="현장관리비_입력"/>
      <sheetName val="조건"/>
      <sheetName val="계정"/>
      <sheetName val="전 체"/>
      <sheetName val="메서,변+증"/>
      <sheetName val="명일작업계획 (3)"/>
      <sheetName val="일집"/>
      <sheetName val="배수관공"/>
      <sheetName val="자재운반단가일람표"/>
      <sheetName val="기계경비목록1"/>
      <sheetName val="깨기"/>
      <sheetName val="흄관수량"/>
      <sheetName val="PROCURE"/>
      <sheetName val="대공종"/>
      <sheetName val="0.0ControlSheet"/>
      <sheetName val="0.1keyAssumption"/>
      <sheetName val="현장관리"/>
      <sheetName val="횡배수관토공수량"/>
      <sheetName val="접속도로1"/>
      <sheetName val="1공구_건정토건_토공"/>
      <sheetName val="1공구_건정토건_철콘"/>
      <sheetName val="도급표지_"/>
      <sheetName val="도급표지__(4)"/>
      <sheetName val="부대표지_(4)"/>
      <sheetName val="도급표지__(3)"/>
      <sheetName val="부대표지_(3)"/>
      <sheetName val="도급표지__(2)"/>
      <sheetName val="부대표지_(2)"/>
      <sheetName val="토__목"/>
      <sheetName val="조__경"/>
      <sheetName val="전_기"/>
      <sheetName val="건__축"/>
      <sheetName val="보도내역_(3)"/>
      <sheetName val="인건-측정"/>
      <sheetName val="BJJIN"/>
      <sheetName val="공제구간조서"/>
      <sheetName val="전체_1설계"/>
      <sheetName val="수로단위수량"/>
      <sheetName val="A-7-1LINE(수량)"/>
      <sheetName val="상-교대(A1-A2)"/>
      <sheetName val="기성신청"/>
      <sheetName val="하수급견적대비"/>
      <sheetName val="공문(신)"/>
      <sheetName val="APT"/>
      <sheetName val="STAND20"/>
      <sheetName val="부하(성남)"/>
      <sheetName val="강교(Sub)"/>
      <sheetName val="배수통관(좌)"/>
      <sheetName val="맨홀수량"/>
      <sheetName val="전차선로 물량표"/>
      <sheetName val="TYPE-A"/>
      <sheetName val="위치조서"/>
      <sheetName val="광산내역"/>
      <sheetName val="2000년하반기"/>
      <sheetName val="4.내진설계"/>
      <sheetName val="공사"/>
      <sheetName val="현장별계약현황('98.10.31)"/>
      <sheetName val="4)유동표"/>
      <sheetName val="충주"/>
      <sheetName val="구의33고"/>
      <sheetName val="전신"/>
      <sheetName val="wall"/>
      <sheetName val="설계내역서"/>
      <sheetName val="96보완계획7.12"/>
      <sheetName val="배관단가조사서"/>
      <sheetName val="교각1"/>
      <sheetName val="type-F"/>
      <sheetName val="설계예산"/>
      <sheetName val="전신환매도율"/>
      <sheetName val="손익현황"/>
      <sheetName val="현황CODE"/>
      <sheetName val="교대(A1)"/>
      <sheetName val="I一般比"/>
      <sheetName val="관일"/>
      <sheetName val="투찰(하수)"/>
      <sheetName val="현대물량"/>
      <sheetName val="nys"/>
      <sheetName val="일위대가(계측기설치)"/>
      <sheetName val="설계조건"/>
      <sheetName val="부재력정리"/>
      <sheetName val="최초침전지집계표"/>
      <sheetName val="TB-내역서"/>
      <sheetName val="EQUIP-H"/>
      <sheetName val="200"/>
      <sheetName val="신대방33(적용)"/>
      <sheetName val="구천"/>
      <sheetName val="평3"/>
      <sheetName val="수량조서"/>
      <sheetName val="현황산출서"/>
      <sheetName val="부대입찰 내역서"/>
      <sheetName val=" 총괄표"/>
      <sheetName val="적용대가"/>
      <sheetName val="공종별산출내역서"/>
      <sheetName val="수자재단위당"/>
      <sheetName val="자재목록"/>
      <sheetName val="중기목록"/>
      <sheetName val="노임목록"/>
      <sheetName val="제잡비.xls"/>
      <sheetName val="Eq. Mobilization"/>
      <sheetName val="3BL공동구 수량"/>
      <sheetName val="가격조사서"/>
      <sheetName val="토공(우물통,기타) "/>
      <sheetName val="명단"/>
      <sheetName val="포장단면별단위수량"/>
      <sheetName val="2.고용보험료산출근거"/>
      <sheetName val="세금자료"/>
      <sheetName val="연습"/>
      <sheetName val="자재집계표"/>
      <sheetName val="포장공자재집계표"/>
      <sheetName val="토목내역"/>
      <sheetName val="1_수인터널"/>
      <sheetName val="2_대외공문"/>
      <sheetName val="설_계"/>
      <sheetName val="AS포장복구_"/>
      <sheetName val="내역(최종본4_5)"/>
      <sheetName val="0_0ControlSheet"/>
      <sheetName val="0_1keyAssumption"/>
      <sheetName val="Front"/>
      <sheetName val="건축집계"/>
      <sheetName val="Type(123)"/>
      <sheetName val="전라자금"/>
      <sheetName val="b_yesan"/>
      <sheetName val="횡배수관"/>
      <sheetName val="원가계산 (2)"/>
      <sheetName val="화설내"/>
      <sheetName val="도급b_balju"/>
      <sheetName val="원가서"/>
      <sheetName val="뚝토공"/>
      <sheetName val="건축내역(진해석동)"/>
      <sheetName val="주경기-오배수"/>
      <sheetName val="팔당터널(1공구)"/>
      <sheetName val="VXXXXXXX"/>
      <sheetName val="전기단가조사서"/>
      <sheetName val="설계서"/>
      <sheetName val="총공사비"/>
      <sheetName val="집계표(수배전제조구매)"/>
      <sheetName val="F4-F7"/>
      <sheetName val="장비당단가 (1)"/>
      <sheetName val="Sheet2 (2)"/>
      <sheetName val="업무"/>
      <sheetName val="보고"/>
      <sheetName val="건축-물가변동"/>
      <sheetName val="_REF"/>
      <sheetName val="정보"/>
      <sheetName val="종단계산"/>
      <sheetName val="입적6-10"/>
      <sheetName val="실행간접비용"/>
      <sheetName val="마산방향"/>
      <sheetName val="INPUT(덕도방향-시점)"/>
      <sheetName val="CPM챠트"/>
      <sheetName val="지우지마"/>
      <sheetName val="설계기준"/>
      <sheetName val="내역1"/>
      <sheetName val="DC-O-4-S(설명서)"/>
      <sheetName val="평균터파기고(1-2,ASP)"/>
      <sheetName val="내   역"/>
      <sheetName val="단가(반정1교-원주)"/>
      <sheetName val="주요자재단가"/>
      <sheetName val="각형맨홀"/>
      <sheetName val="본공사"/>
      <sheetName val="자금청구"/>
      <sheetName val="0Title"/>
      <sheetName val="경영혁신본부"/>
      <sheetName val="내역서01"/>
      <sheetName val="프라임 강변역(4,236)"/>
      <sheetName val="집계표(OPTION)"/>
      <sheetName val="물집"/>
      <sheetName val="음료실행"/>
      <sheetName val="하중"/>
      <sheetName val="장비별표(오거보링)(Ø400)(12M)"/>
      <sheetName val="공사비산출내역"/>
      <sheetName val="IW-LIST"/>
      <sheetName val="발주설계서(당초)"/>
      <sheetName val="설-원가"/>
      <sheetName val="변경후원본2"/>
      <sheetName val="콤보박스와 리스트박스의 연결"/>
      <sheetName val="유형처분"/>
      <sheetName val="예산M6-B"/>
      <sheetName val="AB자재단가"/>
      <sheetName val="상세산출"/>
      <sheetName val="울산자금"/>
      <sheetName val="비교1"/>
      <sheetName val="신우"/>
      <sheetName val="강북라우터"/>
      <sheetName val="機器明細(MC)"/>
      <sheetName val="공사분석"/>
      <sheetName val="국내"/>
      <sheetName val="Sheet9"/>
      <sheetName val="건집"/>
      <sheetName val="기집"/>
      <sheetName val="토집"/>
      <sheetName val="조집"/>
      <sheetName val="2000년 공정표"/>
      <sheetName val="입찰보고"/>
      <sheetName val="건축적용원가계산"/>
      <sheetName val="총집계표"/>
      <sheetName val="신공항A-;(원가수정)"/>
      <sheetName val="수 량 명 세 서 - 1"/>
      <sheetName val="견적조건"/>
      <sheetName val="2.교량(신설)"/>
      <sheetName val="5.2코핑"/>
      <sheetName val="현경"/>
      <sheetName val="부대공Ⅱ"/>
      <sheetName val="맨홀(2호)"/>
      <sheetName val="2.건축"/>
      <sheetName val="자재입고내역"/>
      <sheetName val="노임대장(지역주민)"/>
      <sheetName val="노임대장(철근)"/>
      <sheetName val="노임대장(목수)"/>
      <sheetName val="(구조물용역-가람)"/>
      <sheetName val="노임대장(용역-가람)남자"/>
      <sheetName val="노임대장(용역-가람)여자"/>
      <sheetName val="노임대장(방수공)"/>
      <sheetName val="앵커구조계산"/>
      <sheetName val="밸브설치"/>
      <sheetName val="공정표 "/>
      <sheetName val="S12"/>
      <sheetName val="기초(1)"/>
      <sheetName val="P.M 별"/>
      <sheetName val="예산내역서"/>
      <sheetName val="수입"/>
      <sheetName val="TOT"/>
      <sheetName val="1호맨홀수량산출"/>
      <sheetName val="관련자료입력"/>
      <sheetName val="구조물철거타공정이월"/>
      <sheetName val="50-4(2차)"/>
      <sheetName val="철근단면적"/>
      <sheetName val="TBN실행"/>
      <sheetName val="지중자재단가"/>
      <sheetName val="역T형"/>
      <sheetName val="위생기구"/>
      <sheetName val="기계실냉난방"/>
      <sheetName val="4.경비 5.영업외수지"/>
      <sheetName val="TS"/>
      <sheetName val="지급어음"/>
      <sheetName val="최종보고1"/>
      <sheetName val="9-1차이내역"/>
      <sheetName val=" 견적서"/>
      <sheetName val="3월"/>
      <sheetName val="CJE"/>
      <sheetName val="내역서(전기)"/>
      <sheetName val="모래기초"/>
      <sheetName val="전체ﾴ엿서"/>
      <sheetName val="구조물터파기수량집계"/>
      <sheetName val="측구터파기공수량집계"/>
      <sheetName val="배수공 시멘트 및 골재량 산출"/>
      <sheetName val="예산총괄표"/>
      <sheetName val="대림경상68억"/>
      <sheetName val="별표 "/>
      <sheetName val="3F"/>
      <sheetName val="base"/>
      <sheetName val="포설list원본"/>
      <sheetName val="업무분장"/>
      <sheetName val="10"/>
      <sheetName val="11"/>
      <sheetName val="12"/>
      <sheetName val="13"/>
      <sheetName val="14"/>
      <sheetName val="15"/>
      <sheetName val="16"/>
      <sheetName val="3"/>
      <sheetName val="4"/>
      <sheetName val="5"/>
      <sheetName val="6"/>
      <sheetName val="7"/>
      <sheetName val="8"/>
      <sheetName val="9"/>
      <sheetName val="간접경상비"/>
      <sheetName val="BREAKDOWN(철거설치)"/>
      <sheetName val="견적을지"/>
      <sheetName val="수토공단위당"/>
      <sheetName val="인원현황"/>
      <sheetName val="영업소실적"/>
      <sheetName val="대우"/>
      <sheetName val="1맨AO"/>
      <sheetName val="CALCULATION"/>
      <sheetName val="내역분기"/>
      <sheetName val="수목단가"/>
      <sheetName val="시설수량표"/>
      <sheetName val="식재수량표"/>
      <sheetName val="명세서"/>
      <sheetName val="입찰"/>
      <sheetName val="TABLE DB"/>
      <sheetName val="쌍용 data base"/>
      <sheetName val="공통가설공사"/>
      <sheetName val="구분자"/>
      <sheetName val="1차설계변경내역"/>
      <sheetName val="간접"/>
      <sheetName val="작성기준"/>
      <sheetName val="본부장"/>
      <sheetName val="설계변경내역서"/>
      <sheetName val="전체내역 (2)"/>
      <sheetName val="Hyundai.Unit.cost.xls"/>
      <sheetName val="OPTION"/>
      <sheetName val="요약서"/>
      <sheetName val="유림총괄"/>
      <sheetName val="STEEL BOX 단면설계(SEC.8)"/>
      <sheetName val="단면치수"/>
      <sheetName val="6.이토처리시간"/>
      <sheetName val="울진항공등화 내역서"/>
      <sheetName val="SHEET PILE단가"/>
      <sheetName val="연결원본-절대지우지말것"/>
      <sheetName val="검색방"/>
      <sheetName val="일위대가집계표"/>
      <sheetName val="산출서집계HS"/>
      <sheetName val="목록"/>
      <sheetName val="맨홀수량산출(A-LINE)"/>
      <sheetName val="일일현황"/>
      <sheetName val="Ⅱ1-0타"/>
      <sheetName val="품셈기준"/>
      <sheetName val="성토도수로현황"/>
      <sheetName val="앵커(3안)"/>
      <sheetName val="일위집계"/>
      <sheetName val="결재란"/>
      <sheetName val="소요갑지"/>
      <sheetName val="소요을지"/>
      <sheetName val="접지집계"/>
      <sheetName val="접지지하1층"/>
      <sheetName val="접지지상1층"/>
      <sheetName val="모선자재 집계표"/>
      <sheetName val="케이블집계"/>
      <sheetName val="케이블포설"/>
      <sheetName val="철구물집"/>
      <sheetName val="철구물량"/>
      <sheetName val="기초물량"/>
      <sheetName val="재료의 할증"/>
      <sheetName val="Sheet7"/>
      <sheetName val="Sheet8"/>
      <sheetName val="Sheet10"/>
      <sheetName val="Sheet11"/>
      <sheetName val="Sheet12"/>
      <sheetName val="Sheet13"/>
      <sheetName val="Sheet14"/>
      <sheetName val="Sheet15"/>
      <sheetName val="노무비단가"/>
      <sheetName val="감곡소요"/>
      <sheetName val="기본사항"/>
      <sheetName val="설치자재"/>
      <sheetName val="일 위 대 가 표"/>
      <sheetName val="일위목차"/>
      <sheetName val="영흥TL(UP,DOWN) "/>
      <sheetName val="공사비집계"/>
      <sheetName val="Chart1"/>
      <sheetName val="조건입력"/>
      <sheetName val="자립흙막이"/>
      <sheetName val="흙막이A"/>
      <sheetName val="흙막이B"/>
      <sheetName val="흙막이B (오산운암)"/>
      <sheetName val="흙막이C"/>
      <sheetName val="타이로드 흙막이"/>
      <sheetName val="타이로드 흙막이(근입장2.5M)"/>
      <sheetName val="어스앙카"/>
      <sheetName val="타이로드"/>
      <sheetName val="타이로드(근입장2.5M)"/>
      <sheetName val="pile 항타"/>
      <sheetName val="pile 항타(디젤)"/>
      <sheetName val="pile 항타 A"/>
      <sheetName val="pile 항타 B"/>
      <sheetName val="pile 항타 C"/>
      <sheetName val="pile 인발"/>
      <sheetName val="pile 인발 A"/>
      <sheetName val="pile 인발 B"/>
      <sheetName val="pile 인발 C"/>
      <sheetName val="토류판"/>
      <sheetName val="H-BEAM설치및철거"/>
      <sheetName val="BRACKET"/>
      <sheetName val="20TON TRAILER"/>
      <sheetName val="토류판 (2)"/>
      <sheetName val="공사기간"/>
      <sheetName val="표지_(3)2"/>
      <sheetName val="표지_(2)2"/>
      <sheetName val="교각집계_(2)2"/>
      <sheetName val="교각토공_(2)2"/>
      <sheetName val="교각철근_(2)2"/>
      <sheetName val="외주대비_-석축2"/>
      <sheetName val="외주대비-구조물_(2)2"/>
      <sheetName val="견적표지_(3)2"/>
      <sheetName val="_HIT-&gt;HMC_견적(3900)2"/>
      <sheetName val="일__위__대__가__목__록2"/>
      <sheetName val="교각토공__2_2"/>
      <sheetName val="3_공통공사대비2"/>
      <sheetName val="6__안전관리비2"/>
      <sheetName val="조건표_(2)1"/>
      <sheetName val="입출재고현황_(2)1"/>
      <sheetName val="노무비_근거1"/>
      <sheetName val="6PILE__(돌출)2"/>
      <sheetName val="HRSG_SMALL072202"/>
      <sheetName val="하도내역_(철콘)1"/>
      <sheetName val="준검_내역서2"/>
      <sheetName val="임율_Data1"/>
      <sheetName val="97년_추정2"/>
      <sheetName val="2차전체변경예정_(2)1"/>
      <sheetName val="BSD_(2)1"/>
      <sheetName val="1_설계기준1"/>
      <sheetName val="토공유동표(전체_당초)1"/>
      <sheetName val="목차_1"/>
      <sheetName val="단면_(2)1"/>
      <sheetName val="8_현장관리비1"/>
      <sheetName val="7_안전관리비1"/>
      <sheetName val="7__현장관리비_1"/>
      <sheetName val="1__설계조건_2_단면가정_3__하중계산"/>
      <sheetName val="구조______"/>
      <sheetName val="8_PILE__(돌출)1"/>
      <sheetName val="b_balju_(2)1"/>
      <sheetName val="노무비_"/>
      <sheetName val="현장관리비_산출내역"/>
      <sheetName val="4_일위대가집계"/>
      <sheetName val="내역서_제출"/>
      <sheetName val="실행내역서_"/>
      <sheetName val="간_지1"/>
      <sheetName val="화재_탐지_설비"/>
      <sheetName val="5__현장관리비(new)_"/>
      <sheetName val="Customer_Databas"/>
      <sheetName val="방배동내역_(총괄)"/>
      <sheetName val="1_설계조건"/>
      <sheetName val="중기조종사_단위단가1"/>
      <sheetName val="5__현장관리비_new__"/>
      <sheetName val="Temporary_Mooring"/>
      <sheetName val="A_LINE"/>
      <sheetName val="설내역서_"/>
      <sheetName val="7_PILE__(돌출)"/>
      <sheetName val="2_2_오피스텔(12~32F)"/>
      <sheetName val="일위대가_집계표"/>
      <sheetName val="9_1지하2층하부보"/>
      <sheetName val="Sheet1_(2)"/>
      <sheetName val="단계별내역_(2)"/>
      <sheetName val="2_2_띠장의_설계"/>
      <sheetName val="1_취수장"/>
      <sheetName val="4_LINE"/>
      <sheetName val="7_th"/>
      <sheetName val="_갑지"/>
      <sheetName val="집_계_표"/>
      <sheetName val="총_원가계산"/>
      <sheetName val="6__안전관리비3"/>
      <sheetName val="자__재"/>
      <sheetName val="노원열병합__건축공사기성내역서"/>
      <sheetName val="할증_"/>
      <sheetName val="개인별_순위표"/>
      <sheetName val="CM_1"/>
      <sheetName val="기술부_VENDOR_LIST"/>
      <sheetName val="외주대비_-석축[후다내역_XLS]견적표지_(3"/>
      <sheetName val="4_일위대가"/>
      <sheetName val="플랜트_설치"/>
      <sheetName val="적용토목"/>
      <sheetName val="실행간접비"/>
      <sheetName val="용선 C.L"/>
      <sheetName val="목록표"/>
      <sheetName val="당진1,2호기전선관설치및접지4차공사내역서-을지"/>
      <sheetName val="신천3호용수로"/>
      <sheetName val="통계연보"/>
      <sheetName val="C䈀꼬ԯ"/>
      <sheetName val="일일총괄"/>
      <sheetName val="연돌일위집계"/>
      <sheetName val="0226"/>
      <sheetName val="울산"/>
      <sheetName val="Anti"/>
      <sheetName val="Xunit (단위환산)"/>
      <sheetName val="맨홀토공"/>
      <sheetName val="1-1"/>
      <sheetName val="전기일목(조사가)"/>
      <sheetName val="맨홀되메우기"/>
      <sheetName val="감가상각"/>
      <sheetName val="채권(하반기)"/>
      <sheetName val="연차일수"/>
      <sheetName val="2004연차사용현황"/>
      <sheetName val="TEMP2"/>
      <sheetName val="BS"/>
      <sheetName val="PL"/>
      <sheetName val="환율"/>
      <sheetName val="22인공"/>
      <sheetName val="PAINT"/>
      <sheetName val="내역서 "/>
      <sheetName val="물량집계표(1c)"/>
      <sheetName val="공통단가"/>
      <sheetName val="GRD郅≙"/>
      <sheetName val="고창방향"/>
      <sheetName val="공사내역"/>
      <sheetName val="단가 및 재료비"/>
      <sheetName val="단가산출1"/>
      <sheetName val="위치"/>
      <sheetName val="벽체면적당일위대가"/>
      <sheetName val="가로등기초"/>
      <sheetName val="산3_4"/>
      <sheetName val="선급금신청서"/>
      <sheetName val="소화실적"/>
      <sheetName val="단위별용량계산"/>
      <sheetName val="조명일위"/>
      <sheetName val="광통신 견적내역서1"/>
      <sheetName val="잡철물"/>
      <sheetName val="EJ"/>
      <sheetName val="당초"/>
      <sheetName val="실행(표지,갑,을)"/>
      <sheetName val="8)중점관리장비현황"/>
      <sheetName val="단중"/>
      <sheetName val="전체기준Data"/>
      <sheetName val="울산자동제어"/>
      <sheetName val="일반부표"/>
      <sheetName val="형틀공사"/>
      <sheetName val="사통"/>
      <sheetName val="CIP 공사"/>
      <sheetName val="토량1-1"/>
      <sheetName val="수량산출서 갑지"/>
      <sheetName val="DATA 입력부"/>
      <sheetName val="A"/>
      <sheetName val="식재일위"/>
      <sheetName val="직공비"/>
      <sheetName val="NOMUBI"/>
      <sheetName val="sw1"/>
      <sheetName val="Mc1"/>
      <sheetName val="주식"/>
      <sheetName val="배명(단가)"/>
      <sheetName val="물량산출근거"/>
      <sheetName val="유림콘도"/>
      <sheetName val="자재co"/>
      <sheetName val="일위대가 (PM)"/>
      <sheetName val="본실행경비"/>
      <sheetName val="GRD⍠も"/>
      <sheetName val="공사설명서"/>
      <sheetName val="공사계획서"/>
      <sheetName val="테이블"/>
      <sheetName val="A1(구조물)"/>
      <sheetName val="A1(토공)"/>
      <sheetName val="철근집계표"/>
      <sheetName val="임차비용"/>
      <sheetName val="D1.2 COF모듈자재 입출재고 (B급)"/>
      <sheetName val="eq_dat_x0000_"/>
      <sheetName val="아파트건축"/>
      <sheetName val="실행(1)"/>
      <sheetName val="학생내역"/>
      <sheetName val="설계명세"/>
      <sheetName val="산출금액내역"/>
      <sheetName val="database"/>
      <sheetName val="Macro(전동기)"/>
      <sheetName val="일반수량"/>
      <sheetName val="1공구_건정토건_토공1"/>
      <sheetName val="1공구_건정토건_철콘1"/>
      <sheetName val="도급표지_1"/>
      <sheetName val="도급표지__(4)1"/>
      <sheetName val="부대표지_(4)1"/>
      <sheetName val="도급표지__(3)1"/>
      <sheetName val="부대표지_(3)1"/>
      <sheetName val="도급표지__(2)1"/>
      <sheetName val="부대표지_(2)1"/>
      <sheetName val="토__목1"/>
      <sheetName val="조__경1"/>
      <sheetName val="전_기1"/>
      <sheetName val="건__축1"/>
      <sheetName val="보도내역_(3)1"/>
      <sheetName val="4_내진설계"/>
      <sheetName val="마감사양"/>
      <sheetName val="건축토목실행내역"/>
      <sheetName val="출장내역"/>
      <sheetName val="XL4Poppy"/>
      <sheetName val="10동"/>
      <sheetName val="5사남"/>
      <sheetName val="C-노임단가"/>
      <sheetName val="전계가"/>
      <sheetName val="식재"/>
      <sheetName val="시설물"/>
      <sheetName val="식재출력용"/>
      <sheetName val="유지관리"/>
      <sheetName val="아파트-가설"/>
      <sheetName val="연부97-1"/>
      <sheetName val="SUB일위대가"/>
      <sheetName val="평자재단가"/>
      <sheetName val="방송(체육관)"/>
      <sheetName val="동원(3)"/>
      <sheetName val="측구공"/>
      <sheetName val="시운전연료"/>
      <sheetName val="1.3.1절점좌표"/>
      <sheetName val="1.1설계기준"/>
      <sheetName val="증감분석"/>
      <sheetName val="말고개터널조명전압강하"/>
      <sheetName val="2000.05"/>
      <sheetName val="남양시작동010313100%"/>
      <sheetName val="투찰내역서"/>
      <sheetName val="1_수인터널1"/>
      <sheetName val="AS포장복구_1"/>
      <sheetName val="2_대외공문1"/>
      <sheetName val="설_계1"/>
      <sheetName val="CIP_공사"/>
      <sheetName val="_총괄표"/>
      <sheetName val="인건비_"/>
      <sheetName val="전차선로_물량표"/>
      <sheetName val="96보완계획7_12"/>
      <sheetName val="콤보박스와_리스트박스의_연결"/>
      <sheetName val="제잡비_xls"/>
      <sheetName val="3BL공동구_수량"/>
      <sheetName val="부대입찰_내역서"/>
      <sheetName val="2_고용보험료산출근거"/>
      <sheetName val="1차3회-개소별명세서-빨간색-인쇄용(21873)"/>
      <sheetName val="현장지지물물량"/>
      <sheetName val="입찰내역"/>
      <sheetName val="내역서당초"/>
      <sheetName val="내역서변경성원"/>
      <sheetName val="근로자자료입력"/>
      <sheetName val="참고자료"/>
      <sheetName val="변경후-SHEET"/>
      <sheetName val="1.본부별"/>
      <sheetName val="000000"/>
      <sheetName val="상수도토공집계표"/>
      <sheetName val="기본DATA"/>
      <sheetName val="공통자료"/>
      <sheetName val="안전시설내역서"/>
      <sheetName val="구조물"/>
      <sheetName val="FI원가_1"/>
      <sheetName val="cable-data"/>
      <sheetName val="노무비산출"/>
      <sheetName val="기초입력 DATA"/>
      <sheetName val="#3E1_GCR"/>
      <sheetName val="소소총괄표"/>
      <sheetName val="1공구_건정토건_토공2"/>
      <sheetName val="구단"/>
      <sheetName val="배수문"/>
      <sheetName val="1공구_건정토건_철콘2"/>
      <sheetName val="도급표지_2"/>
      <sheetName val="도급표지__(4)2"/>
      <sheetName val="부대표지_(4)2"/>
      <sheetName val="도급표지__(3)2"/>
      <sheetName val="부대표지_(3)2"/>
      <sheetName val="도급표지__(2)2"/>
      <sheetName val="부대표지_(2)2"/>
      <sheetName val="토__목2"/>
      <sheetName val="조__경2"/>
      <sheetName val="전_기2"/>
      <sheetName val="건__축2"/>
      <sheetName val="보도내역_(3)2"/>
      <sheetName val="1_수인터널2"/>
      <sheetName val="AS포장복구_2"/>
      <sheetName val="2_대외공문2"/>
      <sheetName val="설_계2"/>
      <sheetName val="내역(최종본4_5)2"/>
      <sheetName val="Sheet1_(2)1"/>
      <sheetName val="0_0ControlSheet2"/>
      <sheetName val="0_1keyAssumption2"/>
      <sheetName val="부대입찰_내역서1"/>
      <sheetName val="전차선로_물량표1"/>
      <sheetName val="4_내진설계1"/>
      <sheetName val="3BL공동구_수량1"/>
      <sheetName val="토공(우물통,기타)_1"/>
      <sheetName val="96보완계획7_121"/>
      <sheetName val="1__설계조건_2_단면가정_3__하중계산1"/>
      <sheetName val="DATA_입력란1"/>
      <sheetName val="1_취수장1"/>
      <sheetName val="인건비_1"/>
      <sheetName val="_총괄표1"/>
      <sheetName val="제잡비_xls1"/>
      <sheetName val="2_고용보험료산출근거1"/>
      <sheetName val="Eq__Mobilization1"/>
      <sheetName val="원가계산_(2)1"/>
      <sheetName val="실행내역서_1"/>
      <sheetName val="노원열병합__건축공사기성내역서1"/>
      <sheetName val="현장관리비_산출내역1"/>
      <sheetName val="1_설계조건1"/>
      <sheetName val="현장별계약현황('98_10_31)1"/>
      <sheetName val="콤보박스와_리스트박스의_연결1"/>
      <sheetName val="플랜트_설치1"/>
      <sheetName val="내역(최종본4_5)1"/>
      <sheetName val="0_0ControlSheet1"/>
      <sheetName val="0_1keyAssumption1"/>
      <sheetName val="토공(우물통,기타)_"/>
      <sheetName val="Eq__Mobilization"/>
      <sheetName val="원가계산_(2)"/>
      <sheetName val="현장별계약현황('98_10_31)"/>
      <sheetName val="원본"/>
      <sheetName val="EQUIP LIST"/>
      <sheetName val="교각"/>
      <sheetName val="내부마감"/>
      <sheetName val="간접재료비산출표-27-30"/>
      <sheetName val="1안"/>
      <sheetName val="첨부1-1"/>
      <sheetName val="빙설"/>
      <sheetName val="가중치"/>
      <sheetName val="분전반일위대가"/>
      <sheetName val="단양 00 아파트-세부내역"/>
      <sheetName val="상호참고자료"/>
      <sheetName val="발주처자료입력"/>
      <sheetName val="회사기본자료"/>
      <sheetName val="하자보증자료"/>
      <sheetName val="기술자관련자료"/>
      <sheetName val="빙100장비사양"/>
      <sheetName val="본사인상전"/>
      <sheetName val="4.장비손료"/>
      <sheetName val="내역및원가02"/>
      <sheetName val="TYPE1"/>
      <sheetName val="배선(낙차)"/>
      <sheetName val="SF내역및원가02"/>
      <sheetName val="산출기준(파견전산실)"/>
      <sheetName val="정의"/>
      <sheetName val="재활용 악취_먼지DUCT산출"/>
      <sheetName val="항목지정"/>
      <sheetName val="기기리스트"/>
      <sheetName val="시설물기초"/>
      <sheetName val="산출근거(S4)"/>
      <sheetName val="경비산출"/>
      <sheetName val="다곡2교"/>
      <sheetName val="공정코드"/>
      <sheetName val="현장식당(1)"/>
      <sheetName val="쌍송교"/>
      <sheetName val="입력그림"/>
      <sheetName val="정부노임"/>
      <sheetName val="흄관기초"/>
      <sheetName val="부산제일극장"/>
      <sheetName val="수주현황2월"/>
      <sheetName val="1F"/>
      <sheetName val="NAIL단가산출"/>
      <sheetName val="제거식EA"/>
      <sheetName val="이자율"/>
      <sheetName val="DATA2000"/>
      <sheetName val="5.정산서"/>
      <sheetName val="포장직선구간"/>
      <sheetName val="입력값"/>
      <sheetName val="설계기준 및 하중계산"/>
      <sheetName val="1-1호"/>
      <sheetName val="원내역서 그대로"/>
      <sheetName val="01"/>
      <sheetName val="은행"/>
      <sheetName val="예산M12A"/>
      <sheetName val="예산M2"/>
      <sheetName val="송라터널총괄"/>
      <sheetName val="매원개착터널총괄"/>
      <sheetName val="점수계산1-2"/>
      <sheetName val="남양시작동자105노65기1.3화1.2"/>
      <sheetName val="관음목장(제출용)자105인97.5"/>
      <sheetName val="내역총괄"/>
      <sheetName val="내역총괄2"/>
      <sheetName val="내역총괄3"/>
      <sheetName val="예총"/>
      <sheetName val="1062-X방향 "/>
      <sheetName val="품셈(기초)"/>
      <sheetName val="식재일위대가"/>
      <sheetName val="기초일위대가"/>
      <sheetName val="부대공자재집계표"/>
      <sheetName val="집계표(공종별)"/>
      <sheetName val="현금흐름"/>
      <sheetName val="교통표지판수량집계표"/>
      <sheetName val="작성"/>
      <sheetName val="예정(3)"/>
      <sheetName val="원남"/>
      <sheetName val="원가계산(조,투,실)"/>
      <sheetName val="관리비"/>
      <sheetName val="조사가추정"/>
      <sheetName val="업체"/>
      <sheetName val="대비집계장(견적)"/>
      <sheetName val="설계집계장"/>
      <sheetName val="실행집계장"/>
      <sheetName val="투찰집계장"/>
      <sheetName val="♣총괄내역서♣"/>
      <sheetName val="실행하도사항"/>
      <sheetName val="실행별지"/>
      <sheetName val="실행하도잡비"/>
      <sheetName val="실행토공하도"/>
      <sheetName val="실행철콘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PROJECT BRIEF"/>
      <sheetName val="969910( R)"/>
      <sheetName val="가시설(TYPE-A)"/>
      <sheetName val="1-1평균터파기고(1)"/>
      <sheetName val="계약서"/>
      <sheetName val="옹벽단면치수"/>
      <sheetName val="관리"/>
      <sheetName val="적정"/>
      <sheetName val="하도"/>
      <sheetName val="별지"/>
      <sheetName val="보링"/>
      <sheetName val="철물"/>
      <sheetName val="철강재"/>
      <sheetName val="견적내역"/>
      <sheetName val="합의서"/>
      <sheetName val="포장"/>
      <sheetName val="기초단가(03,상반기)"/>
      <sheetName val="노임(03,상반기)"/>
      <sheetName val="중기손료(03,상반기)"/>
      <sheetName val="중기가격(03)"/>
      <sheetName val="경비단가(02)"/>
      <sheetName val="총괄내역"/>
      <sheetName val="가시설수량"/>
      <sheetName val="가시설단위수량"/>
      <sheetName val="SORCE1"/>
      <sheetName val="현장업무"/>
      <sheetName val="품셈표"/>
      <sheetName val="신복2"/>
      <sheetName val="MAIN_TABLE"/>
      <sheetName val="현장"/>
      <sheetName val="전선 및 전선관"/>
      <sheetName val="수지표"/>
      <sheetName val="셀명"/>
      <sheetName val="총괄수지표"/>
      <sheetName val="도수로현황"/>
      <sheetName val="DB"/>
      <sheetName val="건축"/>
      <sheetName val="공주방향"/>
      <sheetName val="5호광장_(만점)"/>
      <sheetName val="인천국제_(만점)_(2)"/>
      <sheetName val="배수공_시멘트_및_골재량_산출"/>
      <sheetName val="대운산출"/>
      <sheetName val="공통비"/>
      <sheetName val="VENDOR LIST"/>
      <sheetName val="손익분석"/>
      <sheetName val="대비표"/>
      <sheetName val="수정계획3"/>
      <sheetName val="주공기준"/>
      <sheetName val="CԀ_x0000_缀"/>
      <sheetName val="회사정보"/>
      <sheetName val="95년12월말"/>
      <sheetName val="인입관수량총괄"/>
      <sheetName val="__"/>
      <sheetName val="설계예시"/>
      <sheetName val="Sikje_inĴ¾_x0000_"/>
      <sheetName val="일위대가단가표"/>
      <sheetName val="실행내역서(DCU)"/>
      <sheetName val="고암DATA"/>
      <sheetName val="토목-물가"/>
      <sheetName val="수목데이타"/>
      <sheetName val="적용단가"/>
      <sheetName val="2련간지"/>
      <sheetName val="양배수장"/>
      <sheetName val="샌딩 에폭시 도장"/>
      <sheetName val="콘크리트포장"/>
      <sheetName val="암거난간벽집계(2)"/>
      <sheetName val="1-1.현장정리"/>
      <sheetName val="1-2.토공"/>
      <sheetName val="1-3.WMM,GSB"/>
      <sheetName val="1-4.BITUMINOUS COURSE"/>
      <sheetName val="1-5.BOX CULVERTS"/>
      <sheetName val="1-6.BRIDGE"/>
      <sheetName val="1-7.DRAINAGE"/>
      <sheetName val="1-8.TRAFFIC"/>
      <sheetName val="1-9.MISCELLANEOUS"/>
      <sheetName val="1-10.ELECTRICAL"/>
      <sheetName val="1-12.도급외항목"/>
      <sheetName val="운동장 (2)"/>
      <sheetName val="리스트"/>
      <sheetName val="입찰견적보고서"/>
      <sheetName val="업체별기성"/>
      <sheetName val="표  지"/>
      <sheetName val="SAMPLE!"/>
      <sheetName val="일위(열차무선)"/>
      <sheetName val="GI-LIST"/>
      <sheetName val="중기사용료 (2)"/>
      <sheetName val="제경비율"/>
      <sheetName val="FAB별"/>
      <sheetName val="일위대가(통신)"/>
      <sheetName val="4_경비_5_영업외수지"/>
      <sheetName val="_견적서"/>
      <sheetName val="장비당단가_(1)"/>
      <sheetName val="Sheet2_(2)"/>
      <sheetName val="광통신_견적내역서1"/>
      <sheetName val="unit_4"/>
      <sheetName val="별표_"/>
      <sheetName val="수_량_명_세_서_-_1"/>
      <sheetName val="2_건축"/>
      <sheetName val="공정표_"/>
      <sheetName val="프라임_강변역(4,236)"/>
      <sheetName val="내___역"/>
      <sheetName val="2000년_공정표"/>
      <sheetName val="5_2코핑"/>
      <sheetName val="P_M_별"/>
      <sheetName val="수량산출서_갑지"/>
      <sheetName val="DATA_입력부"/>
      <sheetName val="UR2-Calculation"/>
      <sheetName val="중기쥰종사 단위단가"/>
      <sheetName val="배명(단가柖"/>
      <sheetName val="FANDBS"/>
      <sheetName val="GRDATA"/>
      <sheetName val="SHAFTDBSE"/>
      <sheetName val="일반관리비전체분당초변경대비표"/>
      <sheetName val="사용계획"/>
      <sheetName val="지급수수료월별금액산정"/>
      <sheetName val="공사수행보고"/>
      <sheetName val="BOJUNGGM"/>
      <sheetName val="일반물자(한국통신)"/>
      <sheetName val="108.수선비"/>
      <sheetName val="예산대비"/>
      <sheetName val="工완성공사율"/>
      <sheetName val="동업계매출속보"/>
      <sheetName val="중기사용료산출근거"/>
      <sheetName val="조인트"/>
      <sheetName val="연장및면적(좌측)"/>
      <sheetName val="갑"/>
      <sheetName val="Sikje_in_x0005__x0000_"/>
      <sheetName val="제잡비"/>
      <sheetName val="대가표(품셈)"/>
      <sheetName val="J"/>
      <sheetName val="설계카드"/>
      <sheetName val="예산조서"/>
      <sheetName val="99 조정금액"/>
      <sheetName val="주요재료비(원본)"/>
      <sheetName val="시약"/>
      <sheetName val="월별수입"/>
      <sheetName val="안정검토"/>
      <sheetName val="전도금정산서(27)"/>
      <sheetName val="목창호"/>
      <sheetName val="인력터파기품"/>
      <sheetName val="유통간부"/>
      <sheetName val="장기"/>
      <sheetName val="(A)내역서"/>
      <sheetName val="분뇨"/>
      <sheetName val="06 일위대가목록"/>
      <sheetName val="구의동공내역서"/>
      <sheetName val="사유서제출현황-2"/>
      <sheetName val="일대목록표"/>
      <sheetName val="99년원가"/>
      <sheetName val="산출(1~20)"/>
      <sheetName val="보험료산출"/>
      <sheetName val="신고조서"/>
      <sheetName val="외주대비 ᨀ晙ԯ"/>
      <sheetName val="판정1교토공"/>
      <sheetName val="특별땅고르기"/>
      <sheetName val="직접공사비"/>
      <sheetName val="데리네И̏䨸ɟ"/>
      <sheetName val="주공 갑지"/>
      <sheetName val="변경증감내역서"/>
      <sheetName val="자금총괄"/>
      <sheetName val="마스터02"/>
      <sheetName val="공사비예산서"/>
      <sheetName val="FAX"/>
      <sheetName val="견적서갑지연속"/>
      <sheetName val="울산시산표"/>
      <sheetName val="2F 회의실견적(5_14 일대)"/>
      <sheetName val="한성교회 신축공사(050713)_CheckList"/>
      <sheetName val="사진"/>
      <sheetName val="Trend(Agitator)"/>
      <sheetName val="L형옹벽"/>
      <sheetName val="포장절단"/>
      <sheetName val="1호맨홀토공"/>
      <sheetName val="Sight n M.H"/>
      <sheetName val="포장수량집계"/>
      <sheetName val="(C)원내역"/>
      <sheetName val="터널조도"/>
      <sheetName val="3차토목내역"/>
      <sheetName val="표층포설및다짐"/>
      <sheetName val="참조-(1)"/>
      <sheetName val="외주가공"/>
      <sheetName val="횡날개수집"/>
      <sheetName val="경비 (1)"/>
      <sheetName val="성서방향-교대(A2)"/>
      <sheetName val="편성절차"/>
      <sheetName val="2002자금수지계획(진행+신규)"/>
      <sheetName val="2변경1"/>
      <sheetName val="중기단가"/>
      <sheetName val="전도품의"/>
      <sheetName val="영동(D)"/>
      <sheetName val="총괄집계 "/>
      <sheetName val="15100"/>
      <sheetName val="산출근거#2-3"/>
      <sheetName val="전국현황"/>
      <sheetName val="상가지급현황"/>
      <sheetName val="배수장토목공사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 refreshError="1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/>
      <sheetData sheetId="744" refreshError="1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/>
      <sheetData sheetId="757"/>
      <sheetData sheetId="758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/>
      <sheetData sheetId="885"/>
      <sheetData sheetId="886"/>
      <sheetData sheetId="887"/>
      <sheetData sheetId="888"/>
      <sheetData sheetId="889" refreshError="1"/>
      <sheetData sheetId="890"/>
      <sheetData sheetId="891" refreshError="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/>
      <sheetData sheetId="1118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분전반"/>
      <sheetName val="2000년1차"/>
      <sheetName val="2000전체분"/>
      <sheetName val="교통대책내역"/>
      <sheetName val="집계표"/>
      <sheetName val="약품공급2"/>
      <sheetName val="조명율표"/>
      <sheetName val="투찰내역"/>
      <sheetName val="조명일위"/>
      <sheetName val="조경일람"/>
      <sheetName val="단가일람"/>
      <sheetName val="내역서"/>
      <sheetName val="BID"/>
      <sheetName val="부대공사비"/>
      <sheetName val="SLAB데이터"/>
      <sheetName val="차액보증"/>
      <sheetName val="C1ㅇ"/>
      <sheetName val="#REF"/>
      <sheetName val="간접1"/>
      <sheetName val="99총공사내역서"/>
      <sheetName val="퍼스트"/>
      <sheetName val="실행내역"/>
      <sheetName val="접지수량"/>
      <sheetName val="지질조사"/>
      <sheetName val="정부노임단가"/>
      <sheetName val="노임"/>
      <sheetName val="원가계산서"/>
      <sheetName val="Total 단위경유량집계"/>
      <sheetName val="MOTOR"/>
      <sheetName val="CALCULATION"/>
      <sheetName val="전체제잡비"/>
      <sheetName val="산근"/>
      <sheetName val="RE9604"/>
      <sheetName val="sheet1"/>
      <sheetName val="기계경비(시간당)"/>
      <sheetName val="마산월령동골조물량변경"/>
      <sheetName val="DB"/>
      <sheetName val="조명시설"/>
      <sheetName val="DANGA"/>
      <sheetName val="일위대가"/>
      <sheetName val="설계조건"/>
      <sheetName val="건축내역"/>
      <sheetName val="단가"/>
      <sheetName val="1,2공구원가계산서"/>
      <sheetName val="2공구산출내역"/>
      <sheetName val="1공구산출내역서"/>
      <sheetName val="실행철강하도"/>
      <sheetName val="요율"/>
      <sheetName val="내역(원안-대안)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품셈TABLE"/>
      <sheetName val="노임단가표"/>
      <sheetName val="제경비"/>
      <sheetName val="N賃率-職"/>
      <sheetName val="기본단가표"/>
      <sheetName val="재료집계표"/>
      <sheetName val="내역서(전기)"/>
      <sheetName val="교각1"/>
      <sheetName val="금액내역서"/>
      <sheetName val="항목(1)"/>
      <sheetName val="총괄표"/>
      <sheetName val="총공사내역서"/>
      <sheetName val="SIL98"/>
      <sheetName val="노임단가"/>
      <sheetName val="단위단가"/>
      <sheetName val="수량산출서"/>
      <sheetName val="산출근거"/>
      <sheetName val="잡철물"/>
      <sheetName val="관급"/>
      <sheetName val="1.수인터널"/>
      <sheetName val="적점"/>
      <sheetName val="기계경비일람"/>
      <sheetName val="작성방법"/>
      <sheetName val="5회토적"/>
      <sheetName val="당진1,2호기전선관설치및접지4차공사내역서-을지"/>
      <sheetName val="기계내역서"/>
      <sheetName val="1001"/>
      <sheetName val="공사개요"/>
      <sheetName val="매입세율"/>
      <sheetName val="NYS"/>
      <sheetName val="일위목록"/>
      <sheetName val="자재일람"/>
      <sheetName val="하남내역"/>
      <sheetName val="설비2차"/>
      <sheetName val="표  지"/>
      <sheetName val="4.전기"/>
      <sheetName val="hvac(제어동)"/>
      <sheetName val="BH-1 (2)"/>
      <sheetName val="자재단가"/>
      <sheetName val="결재갑지"/>
      <sheetName val="예산서"/>
      <sheetName val="내역(중앙)"/>
      <sheetName val="대포2교접속"/>
      <sheetName val="천방교접속"/>
      <sheetName val="I.설계조건"/>
      <sheetName val="직노"/>
      <sheetName val="단가조사-2"/>
      <sheetName val="CORE#2"/>
      <sheetName val="ITEM"/>
      <sheetName val="공문"/>
      <sheetName val="실행(1)"/>
      <sheetName val="전기내역서(총계)"/>
      <sheetName val="일반공사"/>
      <sheetName val="현장설명"/>
      <sheetName val="ABUT수량-A1"/>
      <sheetName val="제안서"/>
      <sheetName val="행정표준(1)"/>
      <sheetName val="행정표준(2)"/>
      <sheetName val="금융비용"/>
      <sheetName val="자료"/>
      <sheetName val="현장지지물물량"/>
      <sheetName val="관리비비계상"/>
      <sheetName val="도급"/>
      <sheetName val="총괄내역서"/>
      <sheetName val="공사비예산서(토목분)"/>
      <sheetName val="예가내역서"/>
      <sheetName val="경비2내역"/>
      <sheetName val="직공비"/>
      <sheetName val="간접(90)"/>
      <sheetName val="참조"/>
      <sheetName val="산출내역서"/>
      <sheetName val="DATA"/>
      <sheetName val="터파기및재료"/>
      <sheetName val="초기화면"/>
      <sheetName val="폐기물"/>
      <sheetName val="인원계획"/>
      <sheetName val="타공종이기"/>
      <sheetName val="데이타"/>
      <sheetName val="앉음벽 (2)"/>
      <sheetName val="일위대가표"/>
      <sheetName val="구조물견적서"/>
      <sheetName val="조경"/>
      <sheetName val="여과지동"/>
      <sheetName val="기초자료"/>
      <sheetName val="6호기"/>
      <sheetName val="참조-(1)"/>
      <sheetName val="원가계산서구조조정"/>
      <sheetName val="접지1종"/>
      <sheetName val="설계내역서"/>
      <sheetName val="COVER"/>
      <sheetName val="일반부표"/>
      <sheetName val="문학간접"/>
      <sheetName val="노원열병합  건축공사기성내역서"/>
      <sheetName val="운반"/>
      <sheetName val="01AC"/>
      <sheetName val="Total"/>
      <sheetName val="1.설계조건"/>
      <sheetName val="조도계산서 (도서)"/>
      <sheetName val="98지급계획"/>
      <sheetName val="ancillary"/>
      <sheetName val="견적조건"/>
      <sheetName val="세부내역"/>
      <sheetName val="우수관매설및 우수받이"/>
      <sheetName val="대비"/>
      <sheetName val="오저간내역서"/>
      <sheetName val="전기"/>
      <sheetName val="INPUT"/>
      <sheetName val="설계서(7)"/>
      <sheetName val="예산서(6)"/>
      <sheetName val="이형관"/>
      <sheetName val="을-ATYPE"/>
      <sheetName val="제1호단위수량"/>
      <sheetName val="횡배위치"/>
      <sheetName val="기초일위"/>
      <sheetName val="시설일위"/>
      <sheetName val="신림자금"/>
      <sheetName val="운반비"/>
      <sheetName val="2000양배"/>
      <sheetName val="예산변경원인분석"/>
      <sheetName val="3련 BOX"/>
      <sheetName val="토목주소"/>
      <sheetName val="11.산출(전열)"/>
      <sheetName val="6.산출(동력)"/>
      <sheetName val="7.산출(TRAY)"/>
      <sheetName val="11.우각부 보강"/>
      <sheetName val="제출내역 (2)"/>
      <sheetName val="증감내역서"/>
      <sheetName val="001"/>
      <sheetName val="을"/>
      <sheetName val="단가대비표"/>
      <sheetName val="현장관리비"/>
      <sheetName val="상-교대(A1-A2)"/>
      <sheetName val="소포내역 (2)"/>
      <sheetName val="보증수수료산출"/>
      <sheetName val="신호등일위대가"/>
      <sheetName val="대전21토목내역서"/>
      <sheetName val="말뚝지지력산정"/>
      <sheetName val="도급-집계"/>
      <sheetName val="사업전망"/>
      <sheetName val="현장업무"/>
      <sheetName val="PIPING"/>
      <sheetName val="MSS 2"/>
      <sheetName val="전주2本1"/>
      <sheetName val="여수토토적"/>
      <sheetName val="구조물수량집계표"/>
      <sheetName val="부재예실1월"/>
      <sheetName val="Sheet3"/>
      <sheetName val="제품원재"/>
      <sheetName val="자재단가비교표"/>
      <sheetName val="건설성적"/>
      <sheetName val="내역(창신)"/>
      <sheetName val="13LPMCC"/>
      <sheetName val="할증"/>
      <sheetName val="코드표"/>
      <sheetName val="프로젝트"/>
      <sheetName val="2.1  노무비 평균단가산출"/>
      <sheetName val="경비"/>
      <sheetName val="명세서"/>
      <sheetName val="A-4"/>
      <sheetName val="인부노임"/>
      <sheetName val="전체"/>
      <sheetName val="I一般比"/>
      <sheetName val="내역_ver1.0"/>
      <sheetName val="적용표"/>
      <sheetName val="재료비"/>
      <sheetName val="보고서 기기리스트"/>
      <sheetName val="단가산출"/>
      <sheetName val="품셈"/>
      <sheetName val="역T형옹벽단위수량"/>
      <sheetName val="연결임시"/>
      <sheetName val="간접비계산"/>
      <sheetName val="정화조내역"/>
      <sheetName val="99월별경비계획"/>
      <sheetName val="소야공정계획표"/>
      <sheetName val="plan&amp;section of foundation"/>
      <sheetName val="pile bearing capa &amp; arrenge"/>
      <sheetName val="working load at the btm ft."/>
      <sheetName val="stability check"/>
      <sheetName val="design criteria"/>
      <sheetName val="토목내역"/>
      <sheetName val="사급자재"/>
      <sheetName val="적용단가"/>
      <sheetName val="분뇨"/>
      <sheetName val="날개벽수량표"/>
      <sheetName val="교량"/>
      <sheetName val="갑지"/>
      <sheetName val="배수내역"/>
      <sheetName val="배수내역 (2)"/>
      <sheetName val="간이영수증"/>
      <sheetName val="조건표"/>
      <sheetName val="원가"/>
      <sheetName val="설계예산서"/>
      <sheetName val="ilch"/>
      <sheetName val="_HIT__HMC 견적_3900_"/>
      <sheetName val="7. 현장관리비 "/>
      <sheetName val="6. 안전관리비"/>
      <sheetName val="토공A"/>
      <sheetName val="입력데이타"/>
      <sheetName val="일위집계(기존)"/>
      <sheetName val="8설7발"/>
      <sheetName val="결과조달"/>
      <sheetName val="입력"/>
      <sheetName val="일위대가목록"/>
      <sheetName val="예산총괄"/>
      <sheetName val="공사원가계산서"/>
      <sheetName val="추가예산"/>
      <sheetName val="산출내역서집계표"/>
      <sheetName val="Resource2"/>
      <sheetName val="마산방향"/>
      <sheetName val="진주방향"/>
      <sheetName val="기초수량집"/>
      <sheetName val="99-0002"/>
      <sheetName val="A 견적"/>
      <sheetName val="전기일위목록"/>
      <sheetName val="설계"/>
      <sheetName val="공통가설"/>
      <sheetName val="Macro1"/>
      <sheetName val="금호"/>
      <sheetName val="기계공사"/>
      <sheetName val="봉양~조차장간고하개명(신설)"/>
      <sheetName val="측구터파기공수량집계"/>
      <sheetName val="배수공 시멘트 및 골재량 산출"/>
      <sheetName val="일위대가(1)"/>
      <sheetName val="5호광장_(만점)"/>
      <sheetName val="인천국제_(만점)_(2)"/>
      <sheetName val="Total_단위경유량집계"/>
      <sheetName val="준검_내역서"/>
      <sheetName val="토공유동표(전체_당초)"/>
      <sheetName val="1_수인터널"/>
      <sheetName val="시멘트"/>
      <sheetName val="WORK"/>
      <sheetName val="단가조건(02년)"/>
      <sheetName val="EUPDAT2"/>
      <sheetName val="bearing"/>
      <sheetName val="가격조사서"/>
      <sheetName val="검암내역"/>
      <sheetName val="5.산출(전력)"/>
      <sheetName val="수량산출서(전력간선_지하1)"/>
      <sheetName val="수량산출서(전력간선_지하발전)"/>
      <sheetName val="수량산출서(전력간선_지하D.C)"/>
      <sheetName val="수량산출서(전력간선_동관)"/>
      <sheetName val="수량산출서(전력간선_서관)"/>
      <sheetName val="수량산출서(전력간선_TRAY)"/>
      <sheetName val="수량산출서(특고압케이블)"/>
      <sheetName val="수량산출서(전열)"/>
      <sheetName val="일위대가(가설)"/>
      <sheetName val="내   역"/>
      <sheetName val="전라자금"/>
      <sheetName val="용소리교"/>
      <sheetName val="토목"/>
      <sheetName val="TYPE-A"/>
      <sheetName val="소비자가"/>
      <sheetName val="원가+내역"/>
      <sheetName val="JUCKEYK"/>
      <sheetName val="type-F"/>
      <sheetName val="70%"/>
      <sheetName val="물량표S"/>
      <sheetName val="Macro(차단기)"/>
      <sheetName val="lee"/>
      <sheetName val="집계표소트"/>
      <sheetName val="중기일위대가"/>
      <sheetName val="플랜트 설치"/>
      <sheetName val="광산내역"/>
      <sheetName val="내역원본"/>
      <sheetName val="단가집"/>
      <sheetName val="기성내역"/>
      <sheetName val="EBSDATA"/>
      <sheetName val="기기리스트"/>
      <sheetName val="단가조사표"/>
      <sheetName val="내역(가지)"/>
      <sheetName val="원계약고시공및준비구분"/>
      <sheetName val="전기일위대가"/>
      <sheetName val=" HIT-&gt;HMC 견적(3900)"/>
      <sheetName val="투찰추정"/>
      <sheetName val="검토"/>
      <sheetName val="INPUT-DATA"/>
      <sheetName val="총괄-1"/>
      <sheetName val="시설물일위"/>
      <sheetName val="전 기"/>
      <sheetName val="관급자재"/>
      <sheetName val="전기실-1"/>
      <sheetName val="200"/>
      <sheetName val="소방사항"/>
      <sheetName val="asd"/>
      <sheetName val="설계서(본관)"/>
      <sheetName val="백암비스타내역"/>
      <sheetName val="물량표"/>
      <sheetName val="갑지(추정)"/>
      <sheetName val="기초코드"/>
      <sheetName val="현금흐름"/>
      <sheetName val="SHEET PILE단가"/>
      <sheetName val="b_balju"/>
      <sheetName val="수정2"/>
      <sheetName val="자재단가표"/>
      <sheetName val="기본일위"/>
      <sheetName val="모델명"/>
      <sheetName val="원가총괄"/>
      <sheetName val="수량산출"/>
      <sheetName val="부대내역"/>
      <sheetName val="6PILE  (돌출)"/>
      <sheetName val="SLAB"/>
      <sheetName val="목차 "/>
      <sheetName val="화재 탐지 설비"/>
      <sheetName val="현장관리비참조"/>
      <sheetName val="귀래 설계 공내역서"/>
      <sheetName val="FM"/>
      <sheetName val="내역표지"/>
      <sheetName val="재집"/>
      <sheetName val="총"/>
      <sheetName val="오산갈곳"/>
      <sheetName val="견적서"/>
      <sheetName val="unit 4"/>
      <sheetName val="BH_1 _2_"/>
      <sheetName val="설치"/>
      <sheetName val="편입토지조서"/>
      <sheetName val="배수통관(좌)"/>
      <sheetName val="건축공사"/>
      <sheetName val="인사자료총집계"/>
      <sheetName val="바닥판"/>
      <sheetName val="입력DATA"/>
      <sheetName val="일위"/>
      <sheetName val="장비단가표"/>
      <sheetName val="Customer Databas"/>
      <sheetName val="d118"/>
      <sheetName val="1안"/>
      <sheetName val="BQ"/>
      <sheetName val="집계및폼"/>
      <sheetName val="04_10_11"/>
      <sheetName val="퇴직금(울산천상)"/>
      <sheetName val="8.현장관리비"/>
      <sheetName val="7.안전관리비"/>
      <sheetName val="일용노임단가"/>
      <sheetName val="spc 배관견적"/>
      <sheetName val="C97상"/>
      <sheetName val="1.설계기준"/>
      <sheetName val="WING3"/>
      <sheetName val="전체_1설계"/>
      <sheetName val="중기"/>
      <sheetName val="파일구성"/>
      <sheetName val="동방설계서"/>
      <sheetName val="유입량"/>
      <sheetName val="1.취수장"/>
      <sheetName val="PAINT"/>
      <sheetName val="SUMMARY(S)"/>
      <sheetName val="Y-WORK"/>
      <sheetName val="내역서1"/>
      <sheetName val="전입"/>
      <sheetName val="입찰"/>
      <sheetName val="현경"/>
      <sheetName val="중기사용료산출근거"/>
      <sheetName val="단가산출1"/>
      <sheetName val="별첨1-임식"/>
      <sheetName val="기본자료"/>
      <sheetName val="부속동"/>
      <sheetName val="APT"/>
      <sheetName val="구간별관경"/>
      <sheetName val="공사비총괄"/>
      <sheetName val="1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투입내역"/>
      <sheetName val="데리네이타현황"/>
      <sheetName val="SG"/>
      <sheetName val="공정증감대ㅈ표"/>
      <sheetName val="시설물기초"/>
      <sheetName val="예가표"/>
      <sheetName val="주관사업"/>
      <sheetName val="접속도로1"/>
      <sheetName val="인건비"/>
      <sheetName val="#2_일위대가목록"/>
      <sheetName val="Sheet5"/>
      <sheetName val="노임이"/>
      <sheetName val="실행(ALT1)"/>
      <sheetName val="개인별 순위표"/>
      <sheetName val="INDEX"/>
      <sheetName val="프랜트면허"/>
      <sheetName val="냉천부속동"/>
      <sheetName val="네고율"/>
      <sheetName val="직재"/>
      <sheetName val="환율change"/>
      <sheetName val="당초"/>
      <sheetName val="단가표"/>
      <sheetName val="시화점실행"/>
      <sheetName val="기별(종합)"/>
      <sheetName val="101동"/>
      <sheetName val="손익차9월2"/>
      <sheetName val="원가서"/>
      <sheetName val="득점현황"/>
      <sheetName val="협력업체"/>
      <sheetName val="코드1"/>
      <sheetName val="코드2"/>
      <sheetName val="POL6차-PIPING"/>
      <sheetName val="정산내역"/>
      <sheetName val="세골재  T2 변경 현황"/>
      <sheetName val="도담구내 개소별 명세"/>
      <sheetName val="공기압축기실"/>
      <sheetName val="계수시트"/>
      <sheetName val="품목납기"/>
      <sheetName val="손익분석"/>
      <sheetName val="대림경상68억"/>
      <sheetName val="지불내역(자재외)"/>
      <sheetName val="일위대가목차"/>
      <sheetName val="3.1공사현황 공정표"/>
      <sheetName val="부서코드표"/>
      <sheetName val="시운전연료"/>
      <sheetName val="6공구(당초)"/>
      <sheetName val="공통단가"/>
      <sheetName val="1월"/>
      <sheetName val="DATE"/>
      <sheetName val="BH-1_(2)"/>
      <sheetName val="표__지"/>
      <sheetName val="4_전기"/>
      <sheetName val="I_설계조건"/>
      <sheetName val="앉음벽_(2)"/>
      <sheetName val="1_설계조건"/>
      <sheetName val="조도계산서_(도서)"/>
      <sheetName val="노원열병합__건축공사기성내역서"/>
      <sheetName val="내역_ver1_0"/>
      <sheetName val="11_우각부_보강"/>
      <sheetName val="제출내역_(2)"/>
      <sheetName val="우수관매설및_우수받이"/>
      <sheetName val="11_산출(전열)"/>
      <sheetName val="6_산출(동력)"/>
      <sheetName val="7_산출(TRAY)"/>
      <sheetName val="plan&amp;section_of_foundation"/>
      <sheetName val="pile_bearing_capa_&amp;_arrenge"/>
      <sheetName val="working_load_at_the_btm_ft_"/>
      <sheetName val="stability_check"/>
      <sheetName val="design_criteria"/>
      <sheetName val="7__현장관리비_"/>
      <sheetName val="6__안전관리비"/>
      <sheetName val="_HIT__HMC_견적_3900_"/>
      <sheetName val="소포내역_(2)"/>
      <sheetName val="3련_BOX"/>
      <sheetName val="PAY"/>
      <sheetName val="노임 단가"/>
      <sheetName val="설 계"/>
      <sheetName val="정렬"/>
      <sheetName val="직접경비호표"/>
      <sheetName val="ELEC"/>
      <sheetName val="1유리"/>
      <sheetName val="신천3호용수로"/>
      <sheetName val="중기비"/>
      <sheetName val="안정계산"/>
      <sheetName val="단면검토"/>
      <sheetName val="2000년하반기"/>
      <sheetName val="수지예산"/>
      <sheetName val="전동기"/>
      <sheetName val="일위대가(집계)"/>
      <sheetName val="수량산출서집계(1-4차)"/>
      <sheetName val="(1)본선수량집계"/>
      <sheetName val="Cash Flow-1"/>
      <sheetName val="EQT-ESTN"/>
      <sheetName val="장비"/>
      <sheetName val="노무"/>
      <sheetName val="정리계획CF평가"/>
      <sheetName val="원도급"/>
      <sheetName val="하도급"/>
      <sheetName val="증감분석"/>
      <sheetName val="한전일위"/>
      <sheetName val="단가(적용)"/>
      <sheetName val="저장소"/>
      <sheetName val="내역집계"/>
      <sheetName val="재료"/>
      <sheetName val="Macro(전선)"/>
      <sheetName val="덕전리"/>
      <sheetName val="1,2,3,4,5단위수량"/>
      <sheetName val="Sheet2"/>
      <sheetName val="계산표지"/>
      <sheetName val="노임변동률"/>
      <sheetName val="개산공사비"/>
      <sheetName val="재개발"/>
      <sheetName val="TOT"/>
      <sheetName val="유림골조"/>
      <sheetName val="별표 "/>
      <sheetName val="건축"/>
      <sheetName val="결재란"/>
      <sheetName val="분전반일위대가"/>
      <sheetName val="단중표"/>
      <sheetName val="7"/>
      <sheetName val="投标材料清单 "/>
      <sheetName val="공사비산출내역"/>
      <sheetName val="TCDB"/>
      <sheetName val="전기공사"/>
      <sheetName val="청천내"/>
      <sheetName val="재료값"/>
      <sheetName val="합계"/>
      <sheetName val="내역서 "/>
      <sheetName val="실행"/>
      <sheetName val="조경수목"/>
      <sheetName val="퇴직공제부금"/>
      <sheetName val="평균노임"/>
      <sheetName val="분석"/>
      <sheetName val="시운전연료비"/>
      <sheetName val="골조시행"/>
      <sheetName val="입찰보고"/>
      <sheetName val="CC16-내역서"/>
      <sheetName val="재료비단가"/>
      <sheetName val="자료입력"/>
      <sheetName val="적용단위길이"/>
      <sheetName val="전기혼잡제경비(45)"/>
      <sheetName val="중사"/>
      <sheetName val="통신물량"/>
      <sheetName val="공사비총괄표"/>
      <sheetName val="공사비집계"/>
      <sheetName val="집계장(대목_실행)"/>
      <sheetName val="대공종"/>
      <sheetName val="집 계 표"/>
      <sheetName val="업체자료"/>
      <sheetName val="MILL"/>
      <sheetName val="9GNG운반"/>
      <sheetName val="원형1호맨홀토공수량"/>
      <sheetName val="장비비 명세서1"/>
      <sheetName val="단가산출서"/>
      <sheetName val="가설건물"/>
      <sheetName val="코드"/>
      <sheetName val="연습"/>
      <sheetName val="장비단가"/>
      <sheetName val="자금청구"/>
      <sheetName val="목차"/>
      <sheetName val="간접비(1)"/>
      <sheetName val="제노임"/>
      <sheetName val="철거산출근거"/>
      <sheetName val="CODE"/>
      <sheetName val="DHEQSUPT"/>
      <sheetName val="소화실적"/>
      <sheetName val="10공구일위"/>
      <sheetName val="7.공정표"/>
      <sheetName val="단면 (2)"/>
      <sheetName val="지구단위계획"/>
      <sheetName val="김해토지조서"/>
      <sheetName val="자동제어"/>
      <sheetName val="실지수기호표"/>
      <sheetName val="시중노임단가"/>
      <sheetName val="청주(철골발주의뢰서)"/>
      <sheetName val="VE절감"/>
      <sheetName val="분전함신설"/>
      <sheetName val="차수"/>
      <sheetName val="관공일위대가"/>
      <sheetName val="관자재"/>
      <sheetName val="단가 및 재료비"/>
      <sheetName val="관접합및자재집계표"/>
      <sheetName val="3.공통공사대비"/>
      <sheetName val="sub"/>
      <sheetName val="공량산출서"/>
      <sheetName val="98수문일위"/>
      <sheetName val="몰탈"/>
      <sheetName val="MSS_2"/>
      <sheetName val="2000노임기준"/>
      <sheetName val="교각계산"/>
      <sheetName val="식재인부"/>
      <sheetName val="일위총괄"/>
      <sheetName val="AS복구"/>
      <sheetName val="중기터파기"/>
      <sheetName val="변수값"/>
      <sheetName val="중기상차"/>
      <sheetName val="대치판정"/>
      <sheetName val="남양내역"/>
      <sheetName val="MAIN_TABLE"/>
      <sheetName val="단가적용"/>
      <sheetName val="수량집계"/>
      <sheetName val="기본단가"/>
      <sheetName val="현장별"/>
      <sheetName val="1단계"/>
      <sheetName val="미드수량"/>
      <sheetName val="단면가정"/>
      <sheetName val="입찰견적보고서"/>
      <sheetName val="단가조사서"/>
      <sheetName val="준공정산"/>
      <sheetName val="상수도토공집계표"/>
      <sheetName val="직접비"/>
      <sheetName val="자재co"/>
      <sheetName val="INSTR"/>
      <sheetName val="#3_일위대가목록"/>
      <sheetName val="일위대가표48"/>
      <sheetName val="RETAIL (ABOVE)"/>
      <sheetName val="토공계산서(부체도로)"/>
      <sheetName val="검색방"/>
      <sheetName val="내역서비교"/>
      <sheetName val="부대공(BOQ)"/>
      <sheetName val="비주거용"/>
      <sheetName val="전선 및 전선관"/>
      <sheetName val="공조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#REF"/>
      <sheetName val="견적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실행철강하도"/>
      <sheetName val="기아대교"/>
      <sheetName val="차액보증"/>
      <sheetName val="BID"/>
      <sheetName val="CODE"/>
      <sheetName val="SUB일위대가"/>
      <sheetName val="적용토목"/>
      <sheetName val="설계"/>
      <sheetName val="설 계"/>
      <sheetName val="현장별"/>
      <sheetName val="별표 "/>
      <sheetName val="세부내역"/>
      <sheetName val="총괄"/>
      <sheetName val="품셈TABLE"/>
      <sheetName val="토목주소"/>
      <sheetName val="프랜트면허"/>
      <sheetName val="갑지"/>
      <sheetName val="인사자료총집계"/>
      <sheetName val="9GNG운반"/>
      <sheetName val="교각1"/>
      <sheetName val="조명시설"/>
      <sheetName val="guard(mac)"/>
      <sheetName val="입찰보고"/>
      <sheetName val="코드표"/>
      <sheetName val="사급자재"/>
      <sheetName val="주beam"/>
      <sheetName val="금호"/>
      <sheetName val="내역서(기성청구)"/>
      <sheetName val="대창(장성)"/>
      <sheetName val="배수설비"/>
      <sheetName val="수량산출"/>
      <sheetName val="#REF"/>
      <sheetName val="토공사"/>
      <sheetName val="내역서"/>
      <sheetName val="가로등내역서"/>
      <sheetName val="단가일람"/>
      <sheetName val="단위량당중기"/>
      <sheetName val="골조시행"/>
      <sheetName val="내역표지"/>
      <sheetName val="단가"/>
      <sheetName val="Sheet15"/>
      <sheetName val="현대물량"/>
      <sheetName val="시운전연료"/>
      <sheetName val="조명율표"/>
      <sheetName val="내역전기"/>
      <sheetName val="401"/>
      <sheetName val="공종코드"/>
      <sheetName val="Proposal"/>
      <sheetName val="200"/>
      <sheetName val="준공조서갑지"/>
      <sheetName val="기본자료"/>
      <sheetName val="건축내역"/>
      <sheetName val="날개벽"/>
      <sheetName val="정렬"/>
      <sheetName val="토목내역서 (도급단가) (2)"/>
      <sheetName val="일위대가표"/>
      <sheetName val="내역서2안"/>
      <sheetName val="입력"/>
      <sheetName val="Macro1"/>
      <sheetName val="CAL"/>
      <sheetName val="품목현황"/>
      <sheetName val="예산M11A"/>
      <sheetName val="건축"/>
      <sheetName val="일위대가(가설)"/>
      <sheetName val="일위대가 (호표)"/>
      <sheetName val="DATA"/>
      <sheetName val="예산서"/>
      <sheetName val="대비"/>
      <sheetName val="2000년1차"/>
      <sheetName val="실행내역서"/>
      <sheetName val="변경후-SHEET"/>
      <sheetName val="대비내역"/>
      <sheetName val="부대내역"/>
      <sheetName val="6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TEL"/>
      <sheetName val="I一般比"/>
      <sheetName val="과천MAIN"/>
      <sheetName val="대비"/>
      <sheetName val="내역서(총)"/>
      <sheetName val="N賃率-職"/>
      <sheetName val="부대대비"/>
      <sheetName val="냉연집계"/>
      <sheetName val="Sheet3"/>
      <sheetName val="직노"/>
      <sheetName val="설계조건"/>
      <sheetName val="신우"/>
      <sheetName val="교각계산"/>
      <sheetName val="민속촌메뉴"/>
      <sheetName val="수량산출서"/>
      <sheetName val="노원열병합  건축공사기성내역서"/>
      <sheetName val="일위대가"/>
      <sheetName val="20관리비율"/>
      <sheetName val="plan&amp;section of foundation"/>
      <sheetName val="code"/>
      <sheetName val="을지"/>
      <sheetName val="DB"/>
      <sheetName val="터널조도"/>
      <sheetName val="실행내역서 "/>
      <sheetName val="부하계산서"/>
      <sheetName val="CT "/>
      <sheetName val="노임"/>
      <sheetName val="ABUT수량-A1"/>
      <sheetName val="발신정보"/>
      <sheetName val="기본일위"/>
      <sheetName val="2F 회의실견적(5_14 일대)"/>
      <sheetName val="TOTAL"/>
      <sheetName val="NOMUBI"/>
      <sheetName val="sw1"/>
      <sheetName val="J直材4"/>
      <sheetName val="실행철강하도"/>
      <sheetName val="단가비교표"/>
      <sheetName val="동원(3)"/>
      <sheetName val="예정(3)"/>
      <sheetName val="인건-측정"/>
      <sheetName val="조도계산서 (도서)"/>
      <sheetName val="동력부하(도산)"/>
      <sheetName val="명세서"/>
      <sheetName val="C-노임단가"/>
      <sheetName val="직재"/>
      <sheetName val="경산"/>
      <sheetName val="Sheet2"/>
      <sheetName val="입찰안"/>
      <sheetName val="DATE"/>
      <sheetName val="sheets"/>
      <sheetName val="예산M12A"/>
      <sheetName val="일위대가목차"/>
      <sheetName val="노임단가"/>
      <sheetName val="경비_원본"/>
      <sheetName val="Sheet14"/>
      <sheetName val="Sheet13"/>
      <sheetName val="danga"/>
      <sheetName val="ilch"/>
      <sheetName val="유림골조"/>
      <sheetName val="업무"/>
      <sheetName val="공사현황"/>
      <sheetName val="소비자가"/>
      <sheetName val="6호기"/>
      <sheetName val="공사원가계산서"/>
      <sheetName val="감가상각"/>
      <sheetName val="재집"/>
      <sheetName val="FANDBS"/>
      <sheetName val="GRDATA"/>
      <sheetName val="SHAFTDBSE"/>
      <sheetName val="자재단가비교표"/>
      <sheetName val="견적서"/>
      <sheetName val="단가조사"/>
      <sheetName val="을"/>
      <sheetName val="TABLE"/>
      <sheetName val="유기공정"/>
      <sheetName val="96물가 CODE"/>
      <sheetName val="연부97-1"/>
      <sheetName val="갑지1"/>
      <sheetName val="단가산출2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노임이"/>
      <sheetName val="개요"/>
      <sheetName val="DB단가"/>
      <sheetName val="조명시설"/>
      <sheetName val="예산변경사항"/>
      <sheetName val="세부내역"/>
      <sheetName val="정공공사"/>
      <sheetName val="Sheet5"/>
      <sheetName val="갑지"/>
      <sheetName val="인건비"/>
      <sheetName val="공사내역"/>
      <sheetName val="도"/>
      <sheetName val="전기일위대가"/>
      <sheetName val="DATA"/>
      <sheetName val="BID"/>
      <sheetName val="내역"/>
      <sheetName val="건축내역"/>
      <sheetName val="주소록"/>
      <sheetName val="화재 탐지 설비"/>
      <sheetName val="工완성공사율"/>
      <sheetName val="Y-WORK"/>
      <sheetName val="설직재-1"/>
      <sheetName val="Sheet1"/>
      <sheetName val="일위단가"/>
      <sheetName val="밸브설치"/>
      <sheetName val="합천내역"/>
      <sheetName val="기성금내역서"/>
      <sheetName val="1안"/>
      <sheetName val="음료실행"/>
      <sheetName val="APT내역"/>
      <sheetName val="부대시설"/>
      <sheetName val="기둥(원형)"/>
      <sheetName val="단가표"/>
      <sheetName val="EACT10"/>
      <sheetName val="LEGEND"/>
      <sheetName val="조경"/>
      <sheetName val="갑지(추정)"/>
      <sheetName val="본장"/>
      <sheetName val="최종갑지"/>
      <sheetName val="sum1 (2)"/>
      <sheetName val="견적정보"/>
      <sheetName val="PANEL_중량산출"/>
      <sheetName val="노원열병합__건축공사기성내역서"/>
      <sheetName val="plan&amp;section_of_foundation"/>
      <sheetName val="1단계"/>
      <sheetName val="FB25JN"/>
      <sheetName val="년도별실"/>
      <sheetName val="도체종-상수표"/>
      <sheetName val="계산서(곡선부)"/>
      <sheetName val="-치수표(곡선부)"/>
      <sheetName val="사통"/>
      <sheetName val="7.1 자재단가표(케이블)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타견적1"/>
      <sheetName val="타견적2"/>
      <sheetName val="타견적3"/>
      <sheetName val="DRUM"/>
      <sheetName val="GAEYO"/>
      <sheetName val="dt0301"/>
      <sheetName val="dtt0301"/>
      <sheetName val="OPT7"/>
      <sheetName val="원가계산서"/>
      <sheetName val="1.설계조건"/>
      <sheetName val="LOPCALC"/>
      <sheetName val="장애코드"/>
      <sheetName val="CP-E2 (품셈표)"/>
      <sheetName val="U-TYPE(1)"/>
      <sheetName val="설비"/>
      <sheetName val="종배수관"/>
      <sheetName val="조도계산(1)"/>
      <sheetName val="품목납기"/>
      <sheetName val="전차선로 물량표"/>
      <sheetName val="일위대가목록"/>
      <sheetName val="와동25-3(변경)"/>
      <sheetName val="001"/>
      <sheetName val="60명당사(총괄)"/>
      <sheetName val="반중력식옹벽3.5"/>
      <sheetName val="중기사용료"/>
      <sheetName val="70%"/>
      <sheetName val="김재복부장님"/>
      <sheetName val="기초대가"/>
      <sheetName val="97"/>
      <sheetName val="WORK"/>
      <sheetName val="Macro1"/>
      <sheetName val="Macro2"/>
      <sheetName val="전기단가조사서"/>
      <sheetName val="K1자재(3차등)"/>
      <sheetName val="자재단가"/>
      <sheetName val="덕전리"/>
      <sheetName val="선급금신청서"/>
      <sheetName val="실행비교"/>
      <sheetName val="CT_"/>
      <sheetName val="2F_회의실견적(5_14_일대)"/>
      <sheetName val="조도계산서_(도서)"/>
      <sheetName val="96물가_CODE"/>
      <sheetName val="CP-E2_(품셈표)"/>
      <sheetName val="여과지동"/>
      <sheetName val="기초자료"/>
      <sheetName val="1000 DB구축 부표"/>
      <sheetName val="제-노임"/>
      <sheetName val="제직재"/>
      <sheetName val="CONCRETE"/>
      <sheetName val="부하LOAD"/>
      <sheetName val="데이타"/>
      <sheetName val="일위대가(1)"/>
      <sheetName val="11월 가격"/>
      <sheetName val="연수동"/>
      <sheetName val="청천내"/>
      <sheetName val="6PILE  (돌출)"/>
      <sheetName val="현금예금"/>
      <sheetName val="UserData"/>
      <sheetName val="환율"/>
      <sheetName val="11.단가비교표_"/>
      <sheetName val="16.기계경비산출내역_"/>
      <sheetName val="내역서1999.8최종"/>
      <sheetName val="신규 수주분(사용자 정의)"/>
      <sheetName val="단가산출(변경없음)"/>
      <sheetName val="Sheet9"/>
      <sheetName val="소상 &quot;1&quot;"/>
      <sheetName val="차액보증"/>
      <sheetName val="10월가격"/>
      <sheetName val="원형1호맨홀토공수량"/>
      <sheetName val="정부노임단가"/>
      <sheetName val="철거산출근거"/>
      <sheetName val="기계경비산출기준"/>
      <sheetName val="견적대비 견적서"/>
      <sheetName val="입출재고현황 (2)"/>
      <sheetName val="원본(갑지)"/>
      <sheetName val="판매96"/>
      <sheetName val="통신원가"/>
      <sheetName val="금액집계"/>
      <sheetName val="터파기및재료"/>
      <sheetName val="원가"/>
      <sheetName val="운반"/>
      <sheetName val="UR2-Calculation"/>
      <sheetName val="부속동"/>
      <sheetName val="공사개요(좌)"/>
      <sheetName val="직공비"/>
      <sheetName val="매입세율"/>
      <sheetName val="공사개요"/>
      <sheetName val="Sheet7"/>
      <sheetName val="어음광고주"/>
      <sheetName val="단"/>
      <sheetName val="FPA"/>
      <sheetName val="순수개발"/>
      <sheetName val="Data Vol"/>
      <sheetName val="차수"/>
      <sheetName val="공통가설"/>
      <sheetName val="전체"/>
      <sheetName val="Galaxy 소비자가격표"/>
      <sheetName val="copy"/>
      <sheetName val="목록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집계표"/>
      <sheetName val="VE절감"/>
      <sheetName val="물량표S"/>
      <sheetName val="금액내역서"/>
      <sheetName val="물가시세"/>
      <sheetName val="전기"/>
      <sheetName val="ITEM"/>
      <sheetName val="type-F"/>
      <sheetName val="실행"/>
      <sheetName val="실행내역"/>
      <sheetName val="백암비스타내역"/>
      <sheetName val="Oper Amount"/>
      <sheetName val="실적단가"/>
      <sheetName val="일위대가_복합"/>
      <sheetName val="일위대가_서비스"/>
      <sheetName val="장비집계"/>
      <sheetName val="8.PILE  (돌출)"/>
      <sheetName val="임차품의(농조)"/>
      <sheetName val="심사물량"/>
      <sheetName val="심사계산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9GNG운반"/>
      <sheetName val="준검 내역서"/>
      <sheetName val="T13(P68~72,78)"/>
      <sheetName val="2"/>
      <sheetName val="여방토공 "/>
      <sheetName val="조도계산서 _도서_"/>
      <sheetName val="담장산출"/>
      <sheetName val="기계내역"/>
      <sheetName val="CTEMCOST"/>
      <sheetName val="가로등기초"/>
      <sheetName val="BASIC (2)"/>
      <sheetName val="기성"/>
      <sheetName val="rate"/>
      <sheetName val="LOAD-46"/>
      <sheetName val="BOX"/>
      <sheetName val="원가 (2)"/>
      <sheetName val="대치판정"/>
      <sheetName val="화재_탐지_설비"/>
      <sheetName val="소상_&quot;1&quot;"/>
      <sheetName val="날개벽수량표"/>
      <sheetName val="첨부파일"/>
      <sheetName val="일반수량총괄"/>
      <sheetName val="토공총괄"/>
      <sheetName val="골재수량"/>
      <sheetName val="레미콘집계"/>
      <sheetName val="주요자재"/>
      <sheetName val="타공종이기"/>
      <sheetName val="산출내역서집계표"/>
      <sheetName val="내역서 (2)"/>
      <sheetName val="총괄내역서"/>
      <sheetName val="(C)원내역"/>
      <sheetName val="원가계산"/>
      <sheetName val="사급자재"/>
      <sheetName val="이토변실(A3-LINE)"/>
      <sheetName val="98수문일위"/>
      <sheetName val="진주방향"/>
      <sheetName val="건축내역서"/>
      <sheetName val="제품"/>
      <sheetName val="견적계산"/>
      <sheetName val="단가산출"/>
      <sheetName val="실정공사비단가표"/>
      <sheetName val="부하(성남)"/>
      <sheetName val="PROCESS"/>
      <sheetName val="일위대가(계측기설치)"/>
      <sheetName val="기계경비(시간당)"/>
      <sheetName val="램머"/>
      <sheetName val="교대(A1-A2)"/>
      <sheetName val="공사비집계"/>
      <sheetName val="건축"/>
      <sheetName val="제잡비"/>
      <sheetName val="B(함)일반수량"/>
      <sheetName val="플랜트 설치"/>
      <sheetName val="산출근거"/>
      <sheetName val="환경평가"/>
      <sheetName val="인구"/>
      <sheetName val="배수관공"/>
      <sheetName val="Sheet1 (2)"/>
      <sheetName val="유통망계획"/>
      <sheetName val="기준자료"/>
      <sheetName val="말뚝지지력산정"/>
      <sheetName val="예산대비"/>
      <sheetName val="공문"/>
      <sheetName val="NEYOK"/>
      <sheetName val="내부부하"/>
      <sheetName val="외주가공"/>
      <sheetName val="7단가"/>
      <sheetName val="품산출서"/>
      <sheetName val="1-1"/>
      <sheetName val="차도조도계산"/>
      <sheetName val="단면가정"/>
      <sheetName val="토공계산서(부체도로)"/>
      <sheetName val="단가조사서"/>
      <sheetName val="목차"/>
      <sheetName val="dtxl"/>
      <sheetName val="간지"/>
      <sheetName val="간선계산"/>
      <sheetName val="소업1교"/>
      <sheetName val="본체"/>
      <sheetName val="설계내역(2001)"/>
      <sheetName val="sub"/>
      <sheetName val="노무비 근거"/>
      <sheetName val="품목"/>
      <sheetName val="AV시스템"/>
      <sheetName val="C1"/>
      <sheetName val="기성내역서표지"/>
      <sheetName val="(A)내역서"/>
      <sheetName val="값"/>
      <sheetName val="횡 연장"/>
      <sheetName val="호표"/>
      <sheetName val="공사비명세서"/>
      <sheetName val="지수"/>
      <sheetName val="일위대가표"/>
      <sheetName val="자료"/>
      <sheetName val="약품공급2"/>
      <sheetName val="배수내역 (2)"/>
      <sheetName val="7내역"/>
      <sheetName val="토목"/>
      <sheetName val="TRE TABLE"/>
      <sheetName val="자재운반단가일람표"/>
      <sheetName val="단가목록"/>
      <sheetName val="대창(장성)"/>
      <sheetName val="표지판단위"/>
      <sheetName val="설계"/>
      <sheetName val="BUS제원1"/>
      <sheetName val="건축원가계산서"/>
      <sheetName val="단가"/>
      <sheetName val="변압기 및 발전기 용량"/>
      <sheetName val="수량산출서 갑지"/>
      <sheetName val="협조전"/>
      <sheetName val=" HIT-&gt;HMC 견적(3900)"/>
      <sheetName val="CB"/>
      <sheetName val="단위수량"/>
      <sheetName val="48일위"/>
      <sheetName val="48수량"/>
      <sheetName val="22수량"/>
      <sheetName val="49일위"/>
      <sheetName val="22일위"/>
      <sheetName val="49수량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시행후면적"/>
      <sheetName val="수지예산"/>
      <sheetName val="단가대비"/>
      <sheetName val="소요자재"/>
      <sheetName val="ROOF(ALKALI)"/>
      <sheetName val="일위대가(4층원격)"/>
      <sheetName val="우각부보강"/>
      <sheetName val="건축집계표"/>
      <sheetName val="단가표 "/>
      <sheetName val="견내"/>
      <sheetName val="매립"/>
      <sheetName val="FACTOR"/>
      <sheetName val="Cost bd-&quot;A&quot;"/>
      <sheetName val="cost"/>
      <sheetName val="총괄"/>
      <sheetName val="공사비"/>
      <sheetName val="OPT"/>
      <sheetName val="SV"/>
      <sheetName val="변경갑지"/>
      <sheetName val="증감(갑지)"/>
      <sheetName val="손익차9월2"/>
      <sheetName val="99총공사내역서"/>
      <sheetName val="1공구(을)"/>
      <sheetName val="DLA"/>
      <sheetName val=" 견적서"/>
      <sheetName val="XL4Poppy"/>
      <sheetName val="List"/>
      <sheetName val="CHITIET VL-NC"/>
      <sheetName val="DON GIA"/>
      <sheetName val="MOTOR"/>
      <sheetName val="참고"/>
      <sheetName val="7.경제성결과"/>
      <sheetName val="FRP내역서"/>
      <sheetName val="부대내역"/>
      <sheetName val="실행내역서_"/>
      <sheetName val="3련 BOX"/>
      <sheetName val="상승노임"/>
      <sheetName val="계약내력"/>
      <sheetName val="FAB별"/>
      <sheetName val="원계약서"/>
      <sheetName val="총괄내역"/>
      <sheetName val="단위중량"/>
      <sheetName val="변화치수"/>
      <sheetName val="도근좌표"/>
      <sheetName val="입상내역"/>
      <sheetName val="견적(갑지)"/>
      <sheetName val="11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정"/>
      <sheetName val="안내"/>
      <sheetName val="발신정보"/>
      <sheetName val="견적내용입력"/>
      <sheetName val="견적서"/>
      <sheetName val="견적서발급대장"/>
      <sheetName val="견적서세부내용"/>
      <sheetName val="수량산출"/>
      <sheetName val="을"/>
      <sheetName val="내역서"/>
      <sheetName val="TEL"/>
      <sheetName val="문학간접"/>
      <sheetName val="1"/>
      <sheetName val="전기일위대가"/>
      <sheetName val="DATA"/>
      <sheetName val="개요"/>
      <sheetName val="Y-WORK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가로등내역서"/>
      <sheetName val="member design"/>
      <sheetName val="design criteria"/>
      <sheetName val="working load at the btm ft."/>
      <sheetName val="plan&amp;section of foundation"/>
      <sheetName val="soil bearing check"/>
      <sheetName val="BID"/>
      <sheetName val="갑지"/>
      <sheetName val="교각1"/>
      <sheetName val="일위대가표"/>
      <sheetName val="공통가설"/>
      <sheetName val="결과조달"/>
      <sheetName val="지급자재"/>
      <sheetName val="TEL"/>
      <sheetName val="단가표"/>
      <sheetName val="날개벽(좌,우=45도,75도)"/>
      <sheetName val="노임이"/>
      <sheetName val="Proposal"/>
      <sheetName val="건축내역"/>
      <sheetName val="소비자가"/>
      <sheetName val="대비"/>
      <sheetName val="양수장(기계)"/>
      <sheetName val="구미4단2"/>
      <sheetName val="단면제원"/>
      <sheetName val="조명시설"/>
      <sheetName val="Sheet15"/>
      <sheetName val="SLAB"/>
      <sheetName val="음료실행"/>
      <sheetName val="시멘트"/>
      <sheetName val="현장별"/>
      <sheetName val="공사비집계"/>
      <sheetName val="일위대가"/>
      <sheetName val="일위대가목차"/>
      <sheetName val="8. 내진해석"/>
      <sheetName val="데이타"/>
      <sheetName val="DATA"/>
      <sheetName val="세부내역"/>
      <sheetName val="설계명세서"/>
      <sheetName val="내역서"/>
      <sheetName val="갑지1"/>
      <sheetName val="가설공사내역"/>
      <sheetName val="저"/>
      <sheetName val="주beam"/>
      <sheetName val="BSD (2)"/>
      <sheetName val="소업1교"/>
      <sheetName val="BQ"/>
      <sheetName val="A-4"/>
      <sheetName val="갑지(추정)"/>
      <sheetName val="자료"/>
      <sheetName val="Sheet5"/>
      <sheetName val="PUMP"/>
      <sheetName val="설계내역서"/>
      <sheetName val="금액"/>
      <sheetName val="CIVIL"/>
      <sheetName val="유림골조"/>
      <sheetName val="★도급내역"/>
      <sheetName val="토목주소"/>
      <sheetName val="프랜트면허"/>
      <sheetName val="일위대가표(DEEP)"/>
      <sheetName val="식재총괄"/>
      <sheetName val="ABUT수량-A1"/>
      <sheetName val="수량산출"/>
      <sheetName val="#REF"/>
      <sheetName val="Sheet2"/>
      <sheetName val="데리네이타현황"/>
      <sheetName val="wall"/>
      <sheetName val="NEWDRAW"/>
      <sheetName val="00000"/>
      <sheetName val="사급자재"/>
      <sheetName val="금액내역서"/>
      <sheetName val="골조시행"/>
      <sheetName val="CODE"/>
      <sheetName val="출력표"/>
      <sheetName val="기초공"/>
      <sheetName val="기둥(원형)"/>
      <sheetName val="일반공사"/>
      <sheetName val="단가조사"/>
      <sheetName val="type-F"/>
      <sheetName val="낙찰표"/>
      <sheetName val="현장관리비 산출내역"/>
      <sheetName val="인수공규격"/>
      <sheetName val="보도경계블럭"/>
      <sheetName val="수량산출서"/>
      <sheetName val="CAL"/>
      <sheetName val="DATE"/>
      <sheetName val="날개벽"/>
      <sheetName val="내역"/>
      <sheetName val="실행철강하도"/>
      <sheetName val="배수통관(좌)"/>
      <sheetName val="Customer Databas"/>
      <sheetName val="총괄-1"/>
      <sheetName val="CAPVC"/>
      <sheetName val="99노임기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JUCK"/>
      <sheetName val="원남울진낙찰내역(99.4.13 부산청)"/>
      <sheetName val="BID"/>
      <sheetName val="일반공사"/>
      <sheetName val="다이꾸"/>
      <sheetName val="차액보증"/>
      <sheetName val="수안보-MBR1"/>
      <sheetName val="Macro1"/>
      <sheetName val="인원투입계획"/>
      <sheetName val="공사개요(사업승인변경)"/>
      <sheetName val="Sheet1"/>
      <sheetName val="Total"/>
      <sheetName val="Macro(차단기)"/>
      <sheetName val="타공종이기"/>
      <sheetName val="부하(성남)"/>
      <sheetName val="DATA"/>
      <sheetName val="간접비"/>
      <sheetName val="가설건물"/>
      <sheetName val="입찰안"/>
      <sheetName val="D-623D"/>
      <sheetName val="노임이"/>
      <sheetName val="TEST1"/>
      <sheetName val="예정(3)"/>
      <sheetName val="Sheet2"/>
      <sheetName val="말뚝지지력산정"/>
      <sheetName val="설계가"/>
      <sheetName val="갑지(추정)"/>
      <sheetName val="집계표"/>
      <sheetName val="매입세"/>
      <sheetName val="공사개요"/>
      <sheetName val="U-TYPE(1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여과지동"/>
      <sheetName val="기초자료"/>
      <sheetName val="집계표"/>
      <sheetName val="우수"/>
      <sheetName val="일위대가"/>
      <sheetName val="내역"/>
      <sheetName val="남양내역"/>
      <sheetName val="b_balju"/>
      <sheetName val="감액총괄표"/>
      <sheetName val="49"/>
      <sheetName val="원남울진낙찰내역(99.4.13 부산청)"/>
      <sheetName val="추가예산"/>
      <sheetName val="산출근거"/>
      <sheetName val="총괄표"/>
      <sheetName val="일위대가(1)"/>
      <sheetName val="노임단가"/>
      <sheetName val="현장별"/>
      <sheetName val="기초수량집"/>
      <sheetName val="내역표지"/>
      <sheetName val="Sheet2"/>
      <sheetName val="본사인상전"/>
      <sheetName val="자재단가"/>
      <sheetName val="잔수량(작성)"/>
      <sheetName val="조명시설"/>
      <sheetName val="유림골조"/>
      <sheetName val="가설공사내역"/>
      <sheetName val="401"/>
      <sheetName val="전신환매도율"/>
      <sheetName val="금액산정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직노"/>
      <sheetName val="내역서1999.8최종"/>
      <sheetName val="대치판정"/>
      <sheetName val="일위대가"/>
      <sheetName val="연습"/>
      <sheetName val="신우"/>
      <sheetName val="Sheet2"/>
      <sheetName val="Sheet3"/>
      <sheetName val="Sheet1"/>
      <sheetName val="단가산출"/>
      <sheetName val="시화점실행"/>
      <sheetName val="을지"/>
      <sheetName val="일보_생산"/>
      <sheetName val="한일양산"/>
      <sheetName val="내역서1"/>
      <sheetName val="자재단가표"/>
      <sheetName val="일위"/>
      <sheetName val="제출내역 (2)"/>
      <sheetName val="sw1"/>
      <sheetName val="합천내역"/>
      <sheetName val="N賃率-職"/>
      <sheetName val="과천MAIN"/>
      <sheetName val="화산경계"/>
      <sheetName val="원가계산 (2)"/>
      <sheetName val="일위_파일"/>
      <sheetName val="견적서"/>
      <sheetName val="K-SET1"/>
      <sheetName val="Sheet14"/>
      <sheetName val="Sheet13"/>
      <sheetName val="인건-측정"/>
      <sheetName val="공사원가계산서"/>
      <sheetName val="NOMUBI"/>
      <sheetName val="집계표"/>
      <sheetName val="도체종-상수표"/>
      <sheetName val="약품공급2"/>
      <sheetName val="1.수인터널"/>
      <sheetName val="내역"/>
      <sheetName val="DATA"/>
      <sheetName val="계수시트"/>
      <sheetName val="원가계산서"/>
      <sheetName val="EL90"/>
      <sheetName val="G.R300경비"/>
      <sheetName val="EQT-ESTN"/>
      <sheetName val="FAX"/>
      <sheetName val="총괄집계표"/>
      <sheetName val="강교(Sub)"/>
      <sheetName val="환율"/>
      <sheetName val="맨홀"/>
      <sheetName val="98수문일위"/>
      <sheetName val="우수공"/>
      <sheetName val="원본(갑지)"/>
      <sheetName val="일위대가목차"/>
      <sheetName val="노무"/>
      <sheetName val="원본"/>
      <sheetName val="I一般比"/>
      <sheetName val="세부내역서"/>
      <sheetName val="__"/>
      <sheetName val="각형맨홀"/>
      <sheetName val="설비"/>
      <sheetName val="구천"/>
      <sheetName val="01"/>
      <sheetName val="직재"/>
      <sheetName val="노임"/>
      <sheetName val="요율"/>
      <sheetName val="설계조건"/>
      <sheetName val="wall"/>
      <sheetName val="자재단가비교표"/>
      <sheetName val="SP-B1"/>
      <sheetName val="현장관리비 산출내역"/>
      <sheetName val="EP0618"/>
      <sheetName val="갑지(추정)"/>
      <sheetName val="JUCKEYK"/>
      <sheetName val="수량집계"/>
      <sheetName val="몰탈재료산출"/>
      <sheetName val="내역전기"/>
      <sheetName val="일위목록"/>
      <sheetName val="입고장부 (4)"/>
      <sheetName val="구조물터파기수량집계"/>
      <sheetName val="측구터파기공수량집계"/>
      <sheetName val="배수공 시멘트 및 골재량 산출"/>
      <sheetName val="MOTOR"/>
      <sheetName val="T13(P68~72,78)"/>
      <sheetName val="화재 탐지 설비"/>
      <sheetName val="#REF"/>
      <sheetName val="C3"/>
      <sheetName val="양식"/>
      <sheetName val="집수정(600-700)"/>
      <sheetName val="금호"/>
      <sheetName val="J直材4"/>
      <sheetName val="유동표"/>
      <sheetName val="낙찰표"/>
      <sheetName val="밸브설치"/>
      <sheetName val="22수량"/>
      <sheetName val="일위대가(계측기설치)"/>
      <sheetName val="견적단가"/>
      <sheetName val="기초입력 DATA"/>
      <sheetName val="1차 내역서"/>
      <sheetName val="평3"/>
      <sheetName val="교각계산"/>
      <sheetName val="노임단가"/>
      <sheetName val="배관단가조사서"/>
      <sheetName val="3.하중산정4.지지력"/>
      <sheetName val="실행철강하도"/>
      <sheetName val="단"/>
      <sheetName val="1 자원총괄"/>
      <sheetName val="기별(종합)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신우"/>
      <sheetName val="일위"/>
      <sheetName val="합천내역"/>
      <sheetName val="9GNG운반"/>
      <sheetName val="매립"/>
      <sheetName val="N賃率-職"/>
      <sheetName val="정공공사"/>
      <sheetName val="데이타"/>
      <sheetName val="식재인부"/>
      <sheetName val="일위총괄표"/>
      <sheetName val="工완성공사율"/>
      <sheetName val="제출내역 (2)"/>
      <sheetName val="일위대가"/>
      <sheetName val="공사원가계산서"/>
      <sheetName val="CTEMCOST"/>
      <sheetName val="수량산출(음암)"/>
      <sheetName val="대치판정"/>
      <sheetName val="송라초중학교(final)"/>
      <sheetName val="약품설비"/>
      <sheetName val="여과지동"/>
      <sheetName val="기초자료"/>
      <sheetName val="내역"/>
      <sheetName val="내역서1"/>
      <sheetName val="99노임기준"/>
      <sheetName val="갑지"/>
      <sheetName val="집계표"/>
      <sheetName val="단가 및 재료비"/>
      <sheetName val="중기사용료산출근거"/>
      <sheetName val="H-PILE수량집계"/>
      <sheetName val="입찰안"/>
      <sheetName val="Sheet1"/>
      <sheetName val="수지표"/>
      <sheetName val="셀명"/>
      <sheetName val="설계명세서"/>
      <sheetName val="부하계산서"/>
      <sheetName val="1안"/>
      <sheetName val="을"/>
      <sheetName val="일위대가표"/>
      <sheetName val="예총"/>
      <sheetName val="철집"/>
      <sheetName val="Ⅲ.설계명세서"/>
      <sheetName val="1단계"/>
      <sheetName val="일위대가목차"/>
      <sheetName val="01"/>
      <sheetName val="약품공급2"/>
      <sheetName val="2.대외공문"/>
      <sheetName val="H PILE수량"/>
      <sheetName val="한일양산"/>
      <sheetName val="강교(Sub)"/>
      <sheetName val="도급"/>
      <sheetName val="BasePriceList"/>
      <sheetName val="#REF"/>
      <sheetName val="일위목록"/>
      <sheetName val="MOTOR"/>
      <sheetName val="안전장치"/>
      <sheetName val="합의경상"/>
      <sheetName val="사통"/>
      <sheetName val="T13(P68~72,78)"/>
      <sheetName val="EP0618"/>
      <sheetName val="샘플표지"/>
      <sheetName val="총괄표"/>
      <sheetName val="중강당 내역"/>
      <sheetName val="증감대비"/>
      <sheetName val="공조기"/>
      <sheetName val="AHU집계"/>
      <sheetName val="공조기휀"/>
      <sheetName val="C3"/>
      <sheetName val="FA설치명세"/>
      <sheetName val="DATA"/>
      <sheetName val="포장집계"/>
      <sheetName val="포장연장"/>
      <sheetName val="입고장부 (4)"/>
      <sheetName val="을부담운반비"/>
      <sheetName val="건축내역"/>
      <sheetName val="견"/>
      <sheetName val="106C0300"/>
      <sheetName val="1검토보고서"/>
      <sheetName val="수량산출서"/>
      <sheetName val="Total"/>
      <sheetName val="날개벽"/>
      <sheetName val="실행철강하도"/>
      <sheetName val="준공조서"/>
      <sheetName val="공사준공계"/>
      <sheetName val="준공검사보고서"/>
      <sheetName val="구체"/>
      <sheetName val="좌측날개벽"/>
      <sheetName val="우측날개벽"/>
      <sheetName val="내부부하"/>
      <sheetName val="재집"/>
      <sheetName val="직재"/>
      <sheetName val="소방"/>
      <sheetName val="SUMMARY"/>
      <sheetName val="갑지(추정)"/>
      <sheetName val="J直材4"/>
      <sheetName val="원가계산서"/>
      <sheetName val="양식"/>
      <sheetName val="표지"/>
      <sheetName val="총괄실행예산서"/>
      <sheetName val="설계기준"/>
      <sheetName val="내역1"/>
      <sheetName val="단가"/>
      <sheetName val="공문"/>
      <sheetName val="PANEL_중량산출"/>
      <sheetName val="역T형교대(말뚝기초)"/>
      <sheetName val="수량산출기초(케블등)"/>
      <sheetName val="XL4Poppy"/>
      <sheetName val="공사착공계"/>
      <sheetName val="편성절차"/>
      <sheetName val="GAEYO"/>
      <sheetName val="용수량(생활용수)"/>
      <sheetName val="일위대가(1)"/>
      <sheetName val="개산공사비"/>
      <sheetName val="단가표"/>
      <sheetName val="재료비"/>
      <sheetName val="간접경상비"/>
      <sheetName val="일위1"/>
      <sheetName val="화재 탐지 설비"/>
      <sheetName val="일위대가(가설)"/>
      <sheetName val="자동제어"/>
      <sheetName val="노무"/>
      <sheetName val="요율"/>
      <sheetName val="단가산출"/>
      <sheetName val="일위대가목록"/>
      <sheetName val="교량하부공"/>
      <sheetName val="대창(함평)"/>
      <sheetName val="대창(장성)"/>
      <sheetName val="대창(함평)-창열"/>
      <sheetName val="경비"/>
      <sheetName val="AILC004"/>
      <sheetName val="Sheet13"/>
      <sheetName val="발전기"/>
      <sheetName val="Sheet14"/>
      <sheetName val="1.설계조건"/>
      <sheetName val="LeadSchedule"/>
      <sheetName val="소요자재"/>
    </sheetNames>
    <sheetDataSet>
      <sheetData sheetId="0">
        <row r="3">
          <cell r="A3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G4">
            <v>0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G5">
            <v>0</v>
          </cell>
          <cell r="H5" t="str">
            <v xml:space="preserve"> </v>
          </cell>
        </row>
        <row r="6">
          <cell r="A6">
            <v>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 xml:space="preserve"> </v>
          </cell>
        </row>
        <row r="7">
          <cell r="A7">
            <v>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 t="str">
            <v xml:space="preserve"> </v>
          </cell>
        </row>
        <row r="8">
          <cell r="A8">
            <v>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F26">
            <v>0</v>
          </cell>
          <cell r="G26">
            <v>0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G27">
            <v>0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G28">
            <v>0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F29">
            <v>0</v>
          </cell>
          <cell r="G29">
            <v>0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F30">
            <v>0</v>
          </cell>
          <cell r="G30">
            <v>0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F31">
            <v>0</v>
          </cell>
          <cell r="G31">
            <v>0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F32">
            <v>0</v>
          </cell>
          <cell r="G32">
            <v>0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F33">
            <v>0</v>
          </cell>
          <cell r="G33">
            <v>0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F34">
            <v>0</v>
          </cell>
          <cell r="G34">
            <v>0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F35">
            <v>0</v>
          </cell>
          <cell r="G35">
            <v>0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F36">
            <v>0</v>
          </cell>
          <cell r="G36">
            <v>0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>
            <v>0</v>
          </cell>
          <cell r="G39">
            <v>0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>
            <v>0</v>
          </cell>
          <cell r="G40">
            <v>0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G48">
            <v>0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C71">
            <v>0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C76">
            <v>0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C80">
            <v>0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C86">
            <v>0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C91">
            <v>0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>
            <v>0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C137">
            <v>0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C142">
            <v>0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C146">
            <v>0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C147">
            <v>0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C149">
            <v>0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B151">
            <v>0</v>
          </cell>
          <cell r="C151">
            <v>0</v>
          </cell>
          <cell r="D151">
            <v>0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C159">
            <v>0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C164">
            <v>0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C168">
            <v>0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C170">
            <v>0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>
            <v>0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C185">
            <v>0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B187">
            <v>0</v>
          </cell>
          <cell r="C187">
            <v>0</v>
          </cell>
          <cell r="D187">
            <v>0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C207">
            <v>0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C223">
            <v>0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G223">
            <v>0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C232">
            <v>0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G243">
            <v>0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C253">
            <v>0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C254">
            <v>0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O24"/>
  <sheetViews>
    <sheetView view="pageBreakPreview" zoomScaleNormal="100" zoomScaleSheetLayoutView="100" workbookViewId="0">
      <selection activeCell="J14" sqref="J14"/>
    </sheetView>
  </sheetViews>
  <sheetFormatPr defaultColWidth="9" defaultRowHeight="13.5"/>
  <cols>
    <col min="1" max="1" width="25.625" style="46" customWidth="1"/>
    <col min="2" max="3" width="4.625" style="46" customWidth="1"/>
    <col min="4" max="4" width="8.625" style="46" customWidth="1"/>
    <col min="5" max="5" width="16" style="46" bestFit="1" customWidth="1"/>
    <col min="6" max="6" width="8.625" style="46" customWidth="1"/>
    <col min="7" max="7" width="14.125" style="47" bestFit="1" customWidth="1"/>
    <col min="8" max="8" width="8.625" style="47" customWidth="1"/>
    <col min="9" max="9" width="11" style="47" customWidth="1"/>
    <col min="10" max="10" width="16" style="47" bestFit="1" customWidth="1"/>
    <col min="11" max="11" width="9.75" style="47" customWidth="1"/>
    <col min="12" max="12" width="14.125" style="48" hidden="1" customWidth="1"/>
    <col min="13" max="14" width="16" style="48" hidden="1" customWidth="1"/>
    <col min="15" max="15" width="0" style="48" hidden="1" customWidth="1"/>
    <col min="16" max="16384" width="9" style="48"/>
  </cols>
  <sheetData>
    <row r="1" spans="1:15" ht="24.95" customHeight="1">
      <c r="A1" s="45" t="s">
        <v>14</v>
      </c>
    </row>
    <row r="2" spans="1:15" ht="9.9499999999999993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5" ht="15" customHeight="1">
      <c r="A3" s="117" t="s">
        <v>7</v>
      </c>
      <c r="B3" s="117" t="s">
        <v>8</v>
      </c>
      <c r="C3" s="117" t="s">
        <v>0</v>
      </c>
      <c r="D3" s="117" t="s">
        <v>1</v>
      </c>
      <c r="E3" s="117"/>
      <c r="F3" s="117" t="s">
        <v>2</v>
      </c>
      <c r="G3" s="117"/>
      <c r="H3" s="117" t="s">
        <v>9</v>
      </c>
      <c r="I3" s="117"/>
      <c r="J3" s="117" t="s">
        <v>3</v>
      </c>
      <c r="K3" s="117" t="s">
        <v>4</v>
      </c>
    </row>
    <row r="4" spans="1:15" ht="15" customHeight="1">
      <c r="A4" s="117"/>
      <c r="B4" s="117"/>
      <c r="C4" s="117"/>
      <c r="D4" s="49" t="s">
        <v>5</v>
      </c>
      <c r="E4" s="49" t="s">
        <v>6</v>
      </c>
      <c r="F4" s="49" t="s">
        <v>5</v>
      </c>
      <c r="G4" s="49" t="s">
        <v>6</v>
      </c>
      <c r="H4" s="49" t="s">
        <v>5</v>
      </c>
      <c r="I4" s="49" t="s">
        <v>6</v>
      </c>
      <c r="J4" s="117"/>
      <c r="K4" s="117"/>
    </row>
    <row r="5" spans="1:15" ht="24.95" customHeight="1">
      <c r="A5" s="50" t="s">
        <v>25</v>
      </c>
      <c r="B5" s="51"/>
      <c r="C5" s="51"/>
      <c r="D5" s="51"/>
      <c r="E5" s="52"/>
      <c r="F5" s="52"/>
      <c r="G5" s="52"/>
      <c r="H5" s="51"/>
      <c r="I5" s="52"/>
      <c r="J5" s="51"/>
      <c r="K5" s="51"/>
    </row>
    <row r="6" spans="1:15" ht="24.95" customHeight="1">
      <c r="A6" s="50" t="s">
        <v>25</v>
      </c>
      <c r="B6" s="51" t="s">
        <v>11</v>
      </c>
      <c r="C6" s="51">
        <v>1</v>
      </c>
      <c r="D6" s="51"/>
      <c r="E6" s="52" t="e">
        <f>'내역서(통신)'!G75</f>
        <v>#REF!</v>
      </c>
      <c r="F6" s="52"/>
      <c r="G6" s="52" t="e">
        <f>'내역서(통신)'!I75</f>
        <v>#REF!</v>
      </c>
      <c r="H6" s="51"/>
      <c r="I6" s="52"/>
      <c r="J6" s="51" t="e">
        <f>SUM(E6+G6+I6)</f>
        <v>#REF!</v>
      </c>
      <c r="K6" s="51"/>
      <c r="M6" s="82" t="e">
        <f>'내역서(통신)'!G75</f>
        <v>#REF!</v>
      </c>
      <c r="N6" s="82" t="e">
        <f>'내역서(통신)'!I75</f>
        <v>#REF!</v>
      </c>
    </row>
    <row r="7" spans="1:15" ht="24.95" customHeight="1">
      <c r="A7" s="50" t="s">
        <v>26</v>
      </c>
      <c r="B7" s="51"/>
      <c r="C7" s="51"/>
      <c r="D7" s="51"/>
      <c r="E7" s="52"/>
      <c r="F7" s="52"/>
      <c r="G7" s="79" t="e">
        <f>G6*3%</f>
        <v>#REF!</v>
      </c>
      <c r="H7" s="51"/>
      <c r="I7" s="52"/>
      <c r="J7" s="51" t="e">
        <f>SUM(E7+G7+I7)</f>
        <v>#REF!</v>
      </c>
      <c r="K7" s="51"/>
      <c r="M7" s="82"/>
      <c r="N7" s="82" t="e">
        <f>G6-N6</f>
        <v>#REF!</v>
      </c>
    </row>
    <row r="8" spans="1:15" ht="24.95" customHeight="1">
      <c r="A8" s="50" t="s">
        <v>12</v>
      </c>
      <c r="B8" s="51" t="s">
        <v>13</v>
      </c>
      <c r="C8" s="51">
        <v>10</v>
      </c>
      <c r="D8" s="51"/>
      <c r="E8" s="52" t="e">
        <f>SUM(E5:E7)*10%</f>
        <v>#REF!</v>
      </c>
      <c r="F8" s="52"/>
      <c r="G8" s="79" t="e">
        <f>SUM(G5:G7)*10%</f>
        <v>#REF!</v>
      </c>
      <c r="H8" s="51"/>
      <c r="I8" s="52"/>
      <c r="J8" s="51" t="e">
        <f>SUM(E8+G8+I8)</f>
        <v>#REF!</v>
      </c>
      <c r="K8" s="51"/>
      <c r="L8" s="82"/>
      <c r="M8" s="91" t="e">
        <f>J8-L8</f>
        <v>#REF!</v>
      </c>
      <c r="N8" s="82">
        <v>1827617</v>
      </c>
    </row>
    <row r="9" spans="1:15" ht="24.95" customHeight="1">
      <c r="A9" s="50"/>
      <c r="B9" s="51"/>
      <c r="C9" s="51"/>
      <c r="D9" s="51"/>
      <c r="E9" s="52"/>
      <c r="F9" s="52"/>
      <c r="G9" s="52"/>
      <c r="H9" s="51"/>
      <c r="I9" s="52"/>
      <c r="J9" s="51" t="e">
        <f>SUM(J6:J8)</f>
        <v>#REF!</v>
      </c>
      <c r="K9" s="51"/>
      <c r="N9" s="82" t="e">
        <f>SUM(N7:N8)</f>
        <v>#REF!</v>
      </c>
    </row>
    <row r="10" spans="1:15" ht="24.95" customHeight="1">
      <c r="A10" s="50"/>
      <c r="B10" s="51"/>
      <c r="C10" s="51"/>
      <c r="D10" s="51"/>
      <c r="E10" s="52"/>
      <c r="F10" s="52"/>
      <c r="G10" s="52"/>
      <c r="H10" s="51"/>
      <c r="I10" s="52"/>
      <c r="J10" s="51"/>
      <c r="K10" s="51"/>
      <c r="N10" s="82"/>
    </row>
    <row r="11" spans="1:15" ht="24.95" customHeight="1">
      <c r="A11" s="50"/>
      <c r="B11" s="51"/>
      <c r="C11" s="51"/>
      <c r="D11" s="51"/>
      <c r="E11" s="52"/>
      <c r="F11" s="52"/>
      <c r="G11" s="52"/>
      <c r="H11" s="51"/>
      <c r="I11" s="52"/>
      <c r="J11" s="51"/>
      <c r="K11" s="51"/>
      <c r="N11" s="82"/>
    </row>
    <row r="12" spans="1:15" ht="24.95" customHeight="1">
      <c r="A12" s="50"/>
      <c r="B12" s="51"/>
      <c r="C12" s="51"/>
      <c r="D12" s="51"/>
      <c r="E12" s="52"/>
      <c r="F12" s="52"/>
      <c r="G12" s="79"/>
      <c r="H12" s="51"/>
      <c r="I12" s="52"/>
      <c r="J12" s="51"/>
      <c r="K12" s="51"/>
    </row>
    <row r="13" spans="1:15" ht="24.95" customHeight="1">
      <c r="A13" s="50"/>
      <c r="B13" s="51"/>
      <c r="C13" s="51"/>
      <c r="D13" s="51"/>
      <c r="E13" s="52"/>
      <c r="F13" s="52"/>
      <c r="G13" s="79"/>
      <c r="H13" s="51"/>
      <c r="I13" s="52"/>
      <c r="J13" s="51"/>
      <c r="K13" s="51"/>
      <c r="N13" s="82">
        <v>2152819000</v>
      </c>
    </row>
    <row r="14" spans="1:15" ht="24.95" customHeight="1">
      <c r="A14" s="50"/>
      <c r="B14" s="51"/>
      <c r="C14" s="51"/>
      <c r="D14" s="51"/>
      <c r="E14" s="52"/>
      <c r="F14" s="52"/>
      <c r="G14" s="52"/>
      <c r="H14" s="51"/>
      <c r="I14" s="52"/>
      <c r="J14" s="51">
        <f>SUM(J11:J13)</f>
        <v>0</v>
      </c>
      <c r="K14" s="51"/>
    </row>
    <row r="15" spans="1:15" ht="24.95" customHeight="1">
      <c r="A15" s="50"/>
      <c r="B15" s="51"/>
      <c r="C15" s="51"/>
      <c r="D15" s="51"/>
      <c r="E15" s="52"/>
      <c r="F15" s="52"/>
      <c r="G15" s="52"/>
      <c r="H15" s="51"/>
      <c r="I15" s="52"/>
      <c r="J15" s="51" t="e">
        <f>J14+J9</f>
        <v>#REF!</v>
      </c>
      <c r="K15" s="51"/>
      <c r="L15" s="88" t="e">
        <f>(J15*100)/N13</f>
        <v>#REF!</v>
      </c>
      <c r="N15" s="82" t="e">
        <f>N13-J15</f>
        <v>#REF!</v>
      </c>
    </row>
    <row r="16" spans="1:15" ht="21.95" customHeight="1">
      <c r="A16" s="50" t="s">
        <v>27</v>
      </c>
      <c r="B16" s="51"/>
      <c r="C16" s="51"/>
      <c r="D16" s="51"/>
      <c r="E16" s="52"/>
      <c r="F16" s="52"/>
      <c r="G16" s="52"/>
      <c r="H16" s="51"/>
      <c r="I16" s="52"/>
      <c r="J16" s="51"/>
      <c r="K16" s="53"/>
      <c r="L16" s="54"/>
      <c r="M16" s="54"/>
      <c r="N16" s="54"/>
      <c r="O16" s="54"/>
    </row>
    <row r="17" spans="1:15" ht="21.95" customHeight="1">
      <c r="A17" s="50"/>
      <c r="B17" s="51"/>
      <c r="C17" s="83"/>
      <c r="D17" s="84"/>
      <c r="E17" s="85"/>
      <c r="F17" s="85"/>
      <c r="G17" s="85"/>
      <c r="H17" s="85"/>
      <c r="I17" s="85"/>
      <c r="J17" s="85"/>
      <c r="K17" s="53"/>
      <c r="L17" s="54"/>
      <c r="M17" s="54"/>
      <c r="N17" s="54"/>
      <c r="O17" s="54"/>
    </row>
    <row r="18" spans="1:15" ht="24.95" customHeight="1">
      <c r="A18" s="50" t="s">
        <v>28</v>
      </c>
      <c r="B18" s="51" t="s">
        <v>13</v>
      </c>
      <c r="C18" s="83">
        <v>7.6E-3</v>
      </c>
      <c r="D18" s="86"/>
      <c r="E18" s="85">
        <f>900000000*C18</f>
        <v>6840000</v>
      </c>
      <c r="F18" s="85"/>
      <c r="G18" s="85"/>
      <c r="H18" s="85"/>
      <c r="I18" s="85"/>
      <c r="J18" s="85">
        <f>E18</f>
        <v>6840000</v>
      </c>
      <c r="K18" s="51"/>
    </row>
    <row r="19" spans="1:15" ht="24.95" customHeight="1">
      <c r="A19" s="50" t="s">
        <v>29</v>
      </c>
      <c r="B19" s="51" t="s">
        <v>13</v>
      </c>
      <c r="C19" s="83">
        <v>1.0699999999999999E-2</v>
      </c>
      <c r="D19" s="51"/>
      <c r="E19" s="52">
        <f>100000000*C19</f>
        <v>1070000</v>
      </c>
      <c r="F19" s="52"/>
      <c r="G19" s="52"/>
      <c r="H19" s="51"/>
      <c r="I19" s="52"/>
      <c r="J19" s="85">
        <f>E19</f>
        <v>1070000</v>
      </c>
      <c r="K19" s="51"/>
    </row>
    <row r="20" spans="1:15" ht="24.95" customHeight="1">
      <c r="A20" s="50"/>
      <c r="B20" s="51"/>
      <c r="C20" s="51"/>
      <c r="D20" s="51"/>
      <c r="E20" s="52"/>
      <c r="F20" s="52"/>
      <c r="G20" s="52"/>
      <c r="H20" s="51"/>
      <c r="I20" s="52"/>
      <c r="J20" s="87">
        <f>SUM(J17:J19)</f>
        <v>7910000</v>
      </c>
      <c r="K20" s="51"/>
    </row>
    <row r="21" spans="1:15" ht="24.95" customHeight="1">
      <c r="A21" s="50"/>
      <c r="B21" s="51"/>
      <c r="C21" s="51"/>
      <c r="D21" s="51"/>
      <c r="E21" s="52"/>
      <c r="F21" s="52"/>
      <c r="G21" s="52"/>
      <c r="H21" s="51"/>
      <c r="I21" s="52"/>
      <c r="J21" s="51"/>
      <c r="K21" s="51"/>
    </row>
    <row r="22" spans="1:15" s="54" customFormat="1" ht="24.95" customHeight="1">
      <c r="A22" s="55" t="s">
        <v>10</v>
      </c>
      <c r="B22" s="56"/>
      <c r="C22" s="56"/>
      <c r="D22" s="56"/>
      <c r="E22" s="57" t="e">
        <f>SUM(E5:E21)</f>
        <v>#REF!</v>
      </c>
      <c r="F22" s="58"/>
      <c r="G22" s="57" t="e">
        <f>SUM(G5:G21)</f>
        <v>#REF!</v>
      </c>
      <c r="H22" s="58"/>
      <c r="I22" s="57">
        <f>SUM(I5:I21)</f>
        <v>0</v>
      </c>
      <c r="J22" s="57" t="e">
        <f>J14+J9+J20</f>
        <v>#REF!</v>
      </c>
      <c r="K22" s="56"/>
      <c r="N22" s="93" t="e">
        <f>N13-J22</f>
        <v>#REF!</v>
      </c>
    </row>
    <row r="24" spans="1:15">
      <c r="J24" s="59"/>
    </row>
  </sheetData>
  <sheetProtection formatCells="0" formatColumns="0" formatRows="0" insertColumns="0" insertRows="0" insertHyperlinks="0" deleteColumns="0" deleteRows="0" sort="0" autoFilter="0" pivotTables="0"/>
  <mergeCells count="9">
    <mergeCell ref="A2:K2"/>
    <mergeCell ref="A3:A4"/>
    <mergeCell ref="B3:B4"/>
    <mergeCell ref="C3:C4"/>
    <mergeCell ref="D3:E3"/>
    <mergeCell ref="F3:G3"/>
    <mergeCell ref="H3:I3"/>
    <mergeCell ref="J3:J4"/>
    <mergeCell ref="K3:K4"/>
  </mergeCells>
  <phoneticPr fontId="27" type="noConversion"/>
  <pageMargins left="0.39370078740157483" right="0.39370078740157483" top="0.59055118110236227" bottom="0.59055118110236227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view="pageBreakPreview" zoomScaleNormal="115" zoomScaleSheetLayoutView="100" workbookViewId="0">
      <pane ySplit="3" topLeftCell="A46" activePane="bottomLeft" state="frozen"/>
      <selection activeCell="H19" sqref="H19"/>
      <selection pane="bottomLeft" activeCell="D69" sqref="D69"/>
    </sheetView>
  </sheetViews>
  <sheetFormatPr defaultColWidth="9" defaultRowHeight="16.5"/>
  <cols>
    <col min="1" max="1" width="2.875" style="48" customWidth="1"/>
    <col min="2" max="2" width="22.625" style="60" customWidth="1"/>
    <col min="3" max="3" width="19.625" style="61" customWidth="1"/>
    <col min="4" max="4" width="4.625" style="61" customWidth="1"/>
    <col min="5" max="5" width="4.625" style="62" customWidth="1"/>
    <col min="6" max="12" width="10.625" style="60" customWidth="1"/>
    <col min="13" max="13" width="8.625" style="96" customWidth="1"/>
    <col min="14" max="14" width="14.125" style="48" bestFit="1" customWidth="1"/>
    <col min="15" max="15" width="13" style="48" bestFit="1" customWidth="1"/>
    <col min="16" max="16384" width="9" style="48"/>
  </cols>
  <sheetData>
    <row r="1" spans="1:15" s="67" customFormat="1" ht="25.5" customHeight="1">
      <c r="B1" s="63" t="s">
        <v>35</v>
      </c>
      <c r="C1" s="64"/>
      <c r="D1" s="64"/>
      <c r="E1" s="65"/>
      <c r="F1" s="66"/>
      <c r="G1" s="66"/>
      <c r="H1" s="66"/>
      <c r="I1" s="66"/>
      <c r="J1" s="66"/>
      <c r="K1" s="66"/>
      <c r="L1" s="66"/>
      <c r="M1" s="96"/>
    </row>
    <row r="2" spans="1:15" s="67" customFormat="1" ht="13.5">
      <c r="B2" s="120" t="s">
        <v>15</v>
      </c>
      <c r="C2" s="120" t="s">
        <v>16</v>
      </c>
      <c r="D2" s="120" t="s">
        <v>17</v>
      </c>
      <c r="E2" s="122" t="s">
        <v>18</v>
      </c>
      <c r="F2" s="120" t="s">
        <v>19</v>
      </c>
      <c r="G2" s="120"/>
      <c r="H2" s="120" t="s">
        <v>20</v>
      </c>
      <c r="I2" s="120"/>
      <c r="J2" s="120" t="s">
        <v>21</v>
      </c>
      <c r="K2" s="120"/>
      <c r="L2" s="120" t="s">
        <v>22</v>
      </c>
      <c r="M2" s="121" t="s">
        <v>31</v>
      </c>
    </row>
    <row r="3" spans="1:15" s="67" customFormat="1" ht="13.5">
      <c r="B3" s="120"/>
      <c r="C3" s="120"/>
      <c r="D3" s="120"/>
      <c r="E3" s="122"/>
      <c r="F3" s="68" t="s">
        <v>23</v>
      </c>
      <c r="G3" s="68" t="s">
        <v>24</v>
      </c>
      <c r="H3" s="68" t="s">
        <v>23</v>
      </c>
      <c r="I3" s="68" t="s">
        <v>24</v>
      </c>
      <c r="J3" s="68" t="s">
        <v>23</v>
      </c>
      <c r="K3" s="68" t="s">
        <v>24</v>
      </c>
      <c r="L3" s="120"/>
      <c r="M3" s="121"/>
    </row>
    <row r="4" spans="1:15" s="72" customFormat="1" ht="23.25" customHeight="1">
      <c r="B4" s="118" t="s">
        <v>36</v>
      </c>
      <c r="C4" s="119"/>
      <c r="D4" s="94"/>
      <c r="E4" s="95"/>
      <c r="F4" s="94"/>
      <c r="G4" s="94"/>
      <c r="H4" s="94"/>
      <c r="I4" s="94"/>
      <c r="J4" s="94"/>
      <c r="K4" s="94"/>
      <c r="L4" s="94"/>
      <c r="M4" s="96" t="s">
        <v>37</v>
      </c>
    </row>
    <row r="5" spans="1:15" s="72" customFormat="1" ht="23.25" customHeight="1">
      <c r="B5" s="89" t="s">
        <v>38</v>
      </c>
      <c r="C5" s="94"/>
      <c r="D5" s="94"/>
      <c r="E5" s="95"/>
      <c r="F5" s="94"/>
      <c r="G5" s="94"/>
      <c r="H5" s="94"/>
      <c r="I5" s="94"/>
      <c r="J5" s="94"/>
      <c r="K5" s="94"/>
      <c r="L5" s="94"/>
      <c r="M5" s="96"/>
    </row>
    <row r="6" spans="1:15" s="72" customFormat="1" ht="23.25" customHeight="1">
      <c r="A6" s="80" t="e">
        <f t="shared" ref="A6:A11" si="0">B6</f>
        <v>#REF!</v>
      </c>
      <c r="B6" s="73" t="e">
        <f>#REF!</f>
        <v>#REF!</v>
      </c>
      <c r="C6" s="73" t="e">
        <f>#REF!</f>
        <v>#REF!</v>
      </c>
      <c r="D6" s="73" t="e">
        <f>#REF!</f>
        <v>#REF!</v>
      </c>
      <c r="E6" s="97" t="e">
        <f>VLOOKUP(A6,#REF!,5,FALSE)</f>
        <v>#REF!</v>
      </c>
      <c r="F6" s="69" t="e">
        <f>VLOOKUP(A6,#REF!,14,FALSE)</f>
        <v>#REF!</v>
      </c>
      <c r="G6" s="71" t="e">
        <f t="shared" ref="G6:G11" si="1">F6*E6</f>
        <v>#REF!</v>
      </c>
      <c r="H6" s="69" t="e">
        <f>VLOOKUP(A6,#REF!,15,FALSE)</f>
        <v>#REF!</v>
      </c>
      <c r="I6" s="69" t="e">
        <f t="shared" ref="I6:I11" si="2">H6*E6</f>
        <v>#REF!</v>
      </c>
      <c r="J6" s="77"/>
      <c r="K6" s="77"/>
      <c r="L6" s="70" t="e">
        <f t="shared" ref="L6:L11" si="3">G6+I6+K6</f>
        <v>#REF!</v>
      </c>
      <c r="M6" t="e">
        <f>VLOOKUP(A6,#REF!,15,FALSE)</f>
        <v>#REF!</v>
      </c>
      <c r="N6" s="81"/>
      <c r="O6" s="81"/>
    </row>
    <row r="7" spans="1:15" s="72" customFormat="1" ht="23.25" customHeight="1">
      <c r="A7" s="80" t="e">
        <f t="shared" si="0"/>
        <v>#REF!</v>
      </c>
      <c r="B7" s="73" t="e">
        <f>#REF!</f>
        <v>#REF!</v>
      </c>
      <c r="C7" s="73" t="e">
        <f>#REF!</f>
        <v>#REF!</v>
      </c>
      <c r="D7" s="73" t="e">
        <f>#REF!</f>
        <v>#REF!</v>
      </c>
      <c r="E7" s="97" t="e">
        <f>VLOOKUP(A7,#REF!,5,FALSE)</f>
        <v>#REF!</v>
      </c>
      <c r="F7" s="69" t="e">
        <f>VLOOKUP(A7,#REF!,14,FALSE)</f>
        <v>#REF!</v>
      </c>
      <c r="G7" s="71" t="e">
        <f t="shared" si="1"/>
        <v>#REF!</v>
      </c>
      <c r="H7" s="69" t="e">
        <f>VLOOKUP(A7,#REF!,15,FALSE)</f>
        <v>#REF!</v>
      </c>
      <c r="I7" s="69" t="e">
        <f t="shared" si="2"/>
        <v>#REF!</v>
      </c>
      <c r="J7" s="77"/>
      <c r="K7" s="77"/>
      <c r="L7" s="70" t="e">
        <f t="shared" si="3"/>
        <v>#REF!</v>
      </c>
      <c r="M7" t="e">
        <f>VLOOKUP(A7,#REF!,15,FALSE)</f>
        <v>#REF!</v>
      </c>
      <c r="N7" s="81"/>
      <c r="O7" s="81"/>
    </row>
    <row r="8" spans="1:15" s="72" customFormat="1" ht="23.25" customHeight="1">
      <c r="A8" s="80" t="e">
        <f t="shared" si="0"/>
        <v>#REF!</v>
      </c>
      <c r="B8" s="73" t="e">
        <f>#REF!</f>
        <v>#REF!</v>
      </c>
      <c r="C8" s="73" t="e">
        <f>#REF!</f>
        <v>#REF!</v>
      </c>
      <c r="D8" s="73" t="e">
        <f>#REF!</f>
        <v>#REF!</v>
      </c>
      <c r="E8" s="97" t="e">
        <f>VLOOKUP(A8,#REF!,5,FALSE)</f>
        <v>#REF!</v>
      </c>
      <c r="F8" s="69" t="e">
        <f>VLOOKUP(A8,#REF!,14,FALSE)</f>
        <v>#REF!</v>
      </c>
      <c r="G8" s="71" t="e">
        <f t="shared" si="1"/>
        <v>#REF!</v>
      </c>
      <c r="H8" s="69" t="e">
        <f>VLOOKUP(A8,#REF!,15,FALSE)</f>
        <v>#REF!</v>
      </c>
      <c r="I8" s="69" t="e">
        <f t="shared" si="2"/>
        <v>#REF!</v>
      </c>
      <c r="J8" s="77"/>
      <c r="K8" s="77"/>
      <c r="L8" s="70" t="e">
        <f t="shared" si="3"/>
        <v>#REF!</v>
      </c>
      <c r="M8" t="e">
        <f>VLOOKUP(A8,#REF!,15,FALSE)</f>
        <v>#REF!</v>
      </c>
      <c r="N8" s="81"/>
      <c r="O8" s="81"/>
    </row>
    <row r="9" spans="1:15" s="72" customFormat="1" ht="23.25" customHeight="1">
      <c r="A9" s="80" t="e">
        <f t="shared" si="0"/>
        <v>#REF!</v>
      </c>
      <c r="B9" s="73" t="e">
        <f>#REF!</f>
        <v>#REF!</v>
      </c>
      <c r="C9" s="73" t="e">
        <f>#REF!</f>
        <v>#REF!</v>
      </c>
      <c r="D9" s="73" t="e">
        <f>#REF!</f>
        <v>#REF!</v>
      </c>
      <c r="E9" s="97" t="e">
        <f>VLOOKUP(A9,#REF!,5,FALSE)</f>
        <v>#REF!</v>
      </c>
      <c r="F9" s="69" t="e">
        <f>VLOOKUP(A9,#REF!,14,FALSE)</f>
        <v>#REF!</v>
      </c>
      <c r="G9" s="71" t="e">
        <f t="shared" si="1"/>
        <v>#REF!</v>
      </c>
      <c r="H9" s="69" t="e">
        <f>VLOOKUP(A9,#REF!,15,FALSE)</f>
        <v>#REF!</v>
      </c>
      <c r="I9" s="69" t="e">
        <f t="shared" si="2"/>
        <v>#REF!</v>
      </c>
      <c r="J9" s="77"/>
      <c r="K9" s="77"/>
      <c r="L9" s="70" t="e">
        <f t="shared" si="3"/>
        <v>#REF!</v>
      </c>
      <c r="M9" t="e">
        <f>VLOOKUP(A9,#REF!,15,FALSE)</f>
        <v>#REF!</v>
      </c>
      <c r="N9" s="81"/>
      <c r="O9" s="81"/>
    </row>
    <row r="10" spans="1:15" s="72" customFormat="1" ht="23.25" customHeight="1">
      <c r="A10" s="80" t="e">
        <f t="shared" si="0"/>
        <v>#REF!</v>
      </c>
      <c r="B10" s="73" t="e">
        <f>#REF!</f>
        <v>#REF!</v>
      </c>
      <c r="C10" s="73" t="e">
        <f>#REF!</f>
        <v>#REF!</v>
      </c>
      <c r="D10" s="73" t="e">
        <f>#REF!</f>
        <v>#REF!</v>
      </c>
      <c r="E10" s="97" t="e">
        <f>VLOOKUP(A10,#REF!,5,FALSE)</f>
        <v>#REF!</v>
      </c>
      <c r="F10" s="69" t="e">
        <f>VLOOKUP(A10,#REF!,14,FALSE)</f>
        <v>#REF!</v>
      </c>
      <c r="G10" s="71" t="e">
        <f t="shared" si="1"/>
        <v>#REF!</v>
      </c>
      <c r="H10" s="69" t="e">
        <f>VLOOKUP(A10,#REF!,15,FALSE)</f>
        <v>#REF!</v>
      </c>
      <c r="I10" s="69" t="e">
        <f t="shared" si="2"/>
        <v>#REF!</v>
      </c>
      <c r="J10" s="77"/>
      <c r="K10" s="77"/>
      <c r="L10" s="70" t="e">
        <f t="shared" si="3"/>
        <v>#REF!</v>
      </c>
      <c r="M10" t="e">
        <f>VLOOKUP(A10,#REF!,15,FALSE)</f>
        <v>#REF!</v>
      </c>
      <c r="N10" s="81"/>
      <c r="O10" s="81"/>
    </row>
    <row r="11" spans="1:15" s="72" customFormat="1" ht="23.25" customHeight="1">
      <c r="A11" s="80" t="e">
        <f t="shared" si="0"/>
        <v>#REF!</v>
      </c>
      <c r="B11" s="73" t="e">
        <f>#REF!</f>
        <v>#REF!</v>
      </c>
      <c r="C11" s="73" t="e">
        <f>#REF!</f>
        <v>#REF!</v>
      </c>
      <c r="D11" s="73" t="e">
        <f>#REF!</f>
        <v>#REF!</v>
      </c>
      <c r="E11" s="97" t="e">
        <f>VLOOKUP(A11,#REF!,5,FALSE)</f>
        <v>#REF!</v>
      </c>
      <c r="F11" s="69" t="e">
        <f>VLOOKUP(A11,#REF!,14,FALSE)</f>
        <v>#REF!</v>
      </c>
      <c r="G11" s="71" t="e">
        <f t="shared" si="1"/>
        <v>#REF!</v>
      </c>
      <c r="H11" s="69" t="e">
        <f>VLOOKUP(A11,#REF!,15,FALSE)</f>
        <v>#REF!</v>
      </c>
      <c r="I11" s="69" t="e">
        <f t="shared" si="2"/>
        <v>#REF!</v>
      </c>
      <c r="J11" s="77"/>
      <c r="K11" s="77"/>
      <c r="L11" s="70" t="e">
        <f t="shared" si="3"/>
        <v>#REF!</v>
      </c>
      <c r="M11" t="e">
        <f>VLOOKUP(A11,#REF!,15,FALSE)</f>
        <v>#REF!</v>
      </c>
      <c r="N11" s="81"/>
      <c r="O11" s="81"/>
    </row>
    <row r="12" spans="1:15" s="72" customFormat="1" ht="23.25" customHeight="1">
      <c r="B12" s="77"/>
      <c r="C12" s="77"/>
      <c r="D12" s="77"/>
      <c r="E12" s="78"/>
      <c r="F12" s="77"/>
      <c r="G12" s="77"/>
      <c r="H12" s="77"/>
      <c r="I12" s="77"/>
      <c r="J12" s="77"/>
      <c r="K12" s="77"/>
      <c r="L12" s="77"/>
      <c r="M12"/>
    </row>
    <row r="13" spans="1:15" s="72" customFormat="1" ht="23.25" customHeight="1">
      <c r="B13" s="77"/>
      <c r="C13" s="77"/>
      <c r="D13" s="77"/>
      <c r="E13" s="78"/>
      <c r="F13" s="77"/>
      <c r="G13" s="77"/>
      <c r="H13" s="77"/>
      <c r="I13" s="77"/>
      <c r="J13" s="77"/>
      <c r="K13" s="77"/>
      <c r="L13" s="77"/>
      <c r="M13"/>
    </row>
    <row r="14" spans="1:15" s="72" customFormat="1" ht="23.25" customHeight="1">
      <c r="B14" s="77"/>
      <c r="C14" s="77"/>
      <c r="D14" s="77"/>
      <c r="E14" s="78"/>
      <c r="F14" s="77"/>
      <c r="G14" s="77"/>
      <c r="H14" s="77"/>
      <c r="I14" s="77"/>
      <c r="J14" s="77"/>
      <c r="K14" s="77"/>
      <c r="L14" s="77"/>
      <c r="M14"/>
    </row>
    <row r="15" spans="1:15" s="72" customFormat="1" ht="23.25" customHeight="1">
      <c r="B15" s="77"/>
      <c r="C15" s="77"/>
      <c r="D15" s="77"/>
      <c r="E15" s="78"/>
      <c r="F15" s="77"/>
      <c r="G15" s="77"/>
      <c r="H15" s="77"/>
      <c r="I15" s="77"/>
      <c r="J15" s="77"/>
      <c r="K15" s="77"/>
      <c r="L15" s="77"/>
      <c r="M15"/>
    </row>
    <row r="16" spans="1:15" s="72" customFormat="1" ht="23.25" customHeight="1">
      <c r="B16" s="77"/>
      <c r="C16" s="77"/>
      <c r="D16" s="77"/>
      <c r="E16" s="78"/>
      <c r="F16" s="77"/>
      <c r="G16" s="77"/>
      <c r="H16" s="77"/>
      <c r="I16" s="77"/>
      <c r="J16" s="77"/>
      <c r="K16" s="77"/>
      <c r="L16" s="77"/>
      <c r="M16"/>
    </row>
    <row r="17" spans="1:15" s="72" customFormat="1" ht="23.25" customHeight="1">
      <c r="B17" s="77"/>
      <c r="C17" s="77"/>
      <c r="D17" s="77"/>
      <c r="E17" s="78"/>
      <c r="F17" s="77"/>
      <c r="G17" s="77"/>
      <c r="H17" s="77"/>
      <c r="I17" s="77"/>
      <c r="J17" s="77"/>
      <c r="K17" s="77"/>
      <c r="L17" s="77"/>
      <c r="M17"/>
    </row>
    <row r="18" spans="1:15" s="72" customFormat="1" ht="23.25" customHeight="1">
      <c r="B18" s="77"/>
      <c r="C18" s="77"/>
      <c r="D18" s="77"/>
      <c r="E18" s="78"/>
      <c r="F18" s="77"/>
      <c r="G18" s="77"/>
      <c r="H18" s="77"/>
      <c r="I18" s="77"/>
      <c r="J18" s="77"/>
      <c r="K18" s="77"/>
      <c r="L18" s="77"/>
      <c r="M18"/>
    </row>
    <row r="19" spans="1:15" s="72" customFormat="1" ht="23.25" customHeight="1">
      <c r="B19" s="77"/>
      <c r="C19" s="77"/>
      <c r="D19" s="77"/>
      <c r="E19" s="78"/>
      <c r="F19" s="77"/>
      <c r="G19" s="77"/>
      <c r="H19" s="77"/>
      <c r="I19" s="77"/>
      <c r="J19" s="77"/>
      <c r="K19" s="77"/>
      <c r="L19" s="77"/>
      <c r="M19"/>
    </row>
    <row r="20" spans="1:15" s="72" customFormat="1" ht="23.25" customHeight="1">
      <c r="B20" s="77"/>
      <c r="C20" s="77"/>
      <c r="D20" s="77"/>
      <c r="E20" s="78"/>
      <c r="F20" s="77"/>
      <c r="G20" s="77"/>
      <c r="H20" s="77"/>
      <c r="I20" s="77"/>
      <c r="J20" s="77"/>
      <c r="K20" s="77"/>
      <c r="L20" s="77"/>
      <c r="M20"/>
    </row>
    <row r="21" spans="1:15" s="72" customFormat="1" ht="23.25" customHeight="1">
      <c r="B21" s="77"/>
      <c r="C21" s="77"/>
      <c r="D21" s="77"/>
      <c r="E21" s="78"/>
      <c r="F21" s="77"/>
      <c r="G21" s="77"/>
      <c r="H21" s="77"/>
      <c r="I21" s="77"/>
      <c r="J21" s="77"/>
      <c r="K21" s="77"/>
      <c r="L21" s="77"/>
      <c r="M21"/>
    </row>
    <row r="22" spans="1:15" s="72" customFormat="1" ht="23.25" customHeight="1">
      <c r="B22" s="77"/>
      <c r="C22" s="77"/>
      <c r="D22" s="77"/>
      <c r="E22" s="78"/>
      <c r="F22" s="77"/>
      <c r="G22" s="77"/>
      <c r="H22" s="77"/>
      <c r="I22" s="77"/>
      <c r="J22" s="77"/>
      <c r="K22" s="77"/>
      <c r="L22" s="77"/>
      <c r="M22"/>
    </row>
    <row r="23" spans="1:15" s="72" customFormat="1" ht="23.25" customHeight="1">
      <c r="B23" s="77" t="s">
        <v>30</v>
      </c>
      <c r="C23" s="77"/>
      <c r="D23" s="77"/>
      <c r="E23" s="78"/>
      <c r="F23" s="77"/>
      <c r="G23" s="77" t="e">
        <f>SUM(G6:G22)</f>
        <v>#REF!</v>
      </c>
      <c r="H23" s="77"/>
      <c r="I23" s="77" t="e">
        <f>SUM(I6:I22)</f>
        <v>#REF!</v>
      </c>
      <c r="J23" s="77"/>
      <c r="K23" s="77"/>
      <c r="L23" s="77" t="e">
        <f>SUM(L6:L22)</f>
        <v>#REF!</v>
      </c>
      <c r="M23"/>
    </row>
    <row r="24" spans="1:15" s="72" customFormat="1" ht="20.25" customHeight="1">
      <c r="B24" s="89" t="s">
        <v>32</v>
      </c>
      <c r="C24" s="77"/>
      <c r="D24" s="77"/>
      <c r="E24" s="78"/>
      <c r="F24" s="77"/>
      <c r="G24" s="77"/>
      <c r="H24" s="77"/>
      <c r="I24" s="77"/>
      <c r="J24" s="77"/>
      <c r="K24" s="77"/>
      <c r="L24" s="77"/>
      <c r="M24"/>
    </row>
    <row r="25" spans="1:15" s="72" customFormat="1" ht="20.25" customHeight="1">
      <c r="A25" s="80" t="e">
        <f>B25</f>
        <v>#REF!</v>
      </c>
      <c r="B25" s="90" t="e">
        <f>#REF!</f>
        <v>#REF!</v>
      </c>
      <c r="C25" s="90" t="e">
        <f>#REF!</f>
        <v>#REF!</v>
      </c>
      <c r="D25" s="69" t="e">
        <f>#REF!</f>
        <v>#REF!</v>
      </c>
      <c r="E25" s="97" t="e">
        <f>VLOOKUP(A25,#REF!,5,FALSE)</f>
        <v>#REF!</v>
      </c>
      <c r="F25" s="69" t="e">
        <f>VLOOKUP(A25,#REF!,14,FALSE)</f>
        <v>#REF!</v>
      </c>
      <c r="G25" s="71" t="e">
        <f>F25*E25</f>
        <v>#REF!</v>
      </c>
      <c r="H25" s="69" t="e">
        <f>VLOOKUP(A25,#REF!,15,FALSE)</f>
        <v>#REF!</v>
      </c>
      <c r="I25" s="69" t="e">
        <f>H25*E25</f>
        <v>#REF!</v>
      </c>
      <c r="J25" s="77"/>
      <c r="K25" s="77"/>
      <c r="L25" s="70" t="e">
        <f>G25+I25+K25</f>
        <v>#REF!</v>
      </c>
      <c r="M25" t="e">
        <f>VLOOKUP(A25,#REF!,15,FALSE)</f>
        <v>#REF!</v>
      </c>
      <c r="N25" s="81"/>
      <c r="O25" s="81">
        <v>1</v>
      </c>
    </row>
    <row r="26" spans="1:15" s="72" customFormat="1" ht="20.25" customHeight="1">
      <c r="A26" s="80" t="e">
        <f t="shared" ref="A26:A46" si="4">B26</f>
        <v>#REF!</v>
      </c>
      <c r="B26" s="90" t="e">
        <f>#REF!</f>
        <v>#REF!</v>
      </c>
      <c r="C26" s="90" t="e">
        <f>#REF!</f>
        <v>#REF!</v>
      </c>
      <c r="D26" s="69" t="e">
        <f>#REF!</f>
        <v>#REF!</v>
      </c>
      <c r="E26" s="97" t="e">
        <f>VLOOKUP(A26,#REF!,5,FALSE)</f>
        <v>#REF!</v>
      </c>
      <c r="F26" s="69" t="e">
        <f>VLOOKUP(A26,#REF!,14,FALSE)</f>
        <v>#REF!</v>
      </c>
      <c r="G26" s="71" t="e">
        <f t="shared" ref="G26:G46" si="5">F26*E26</f>
        <v>#REF!</v>
      </c>
      <c r="H26" s="69" t="e">
        <f>VLOOKUP(A26,#REF!,15,FALSE)</f>
        <v>#REF!</v>
      </c>
      <c r="I26" s="69" t="e">
        <f t="shared" ref="I26:I46" si="6">H26*E26</f>
        <v>#REF!</v>
      </c>
      <c r="J26" s="77"/>
      <c r="K26" s="77"/>
      <c r="L26" s="70" t="e">
        <f t="shared" ref="L26:L46" si="7">G26+I26+K26</f>
        <v>#REF!</v>
      </c>
      <c r="M26" t="e">
        <f>VLOOKUP(A26,#REF!,15,FALSE)</f>
        <v>#REF!</v>
      </c>
      <c r="N26" s="81"/>
      <c r="O26" s="81">
        <v>2</v>
      </c>
    </row>
    <row r="27" spans="1:15" s="72" customFormat="1" ht="20.25" customHeight="1">
      <c r="A27" s="80" t="e">
        <f>B27</f>
        <v>#REF!</v>
      </c>
      <c r="B27" s="90" t="e">
        <f>#REF!</f>
        <v>#REF!</v>
      </c>
      <c r="C27" s="92" t="e">
        <f>#REF!</f>
        <v>#REF!</v>
      </c>
      <c r="D27" s="69" t="e">
        <f>#REF!</f>
        <v>#REF!</v>
      </c>
      <c r="E27" s="97" t="e">
        <f>VLOOKUP(A27,#REF!,5,FALSE)</f>
        <v>#REF!</v>
      </c>
      <c r="F27" s="69" t="e">
        <f>VLOOKUP(A27,#REF!,14,FALSE)</f>
        <v>#REF!</v>
      </c>
      <c r="G27" s="71" t="e">
        <f>F27*E27</f>
        <v>#REF!</v>
      </c>
      <c r="H27" s="69" t="e">
        <f>VLOOKUP(A27,#REF!,15,FALSE)</f>
        <v>#REF!</v>
      </c>
      <c r="I27" s="69" t="e">
        <f>H27*E27</f>
        <v>#REF!</v>
      </c>
      <c r="J27" s="77"/>
      <c r="K27" s="77"/>
      <c r="L27" s="70" t="e">
        <f>G27+I27+K27</f>
        <v>#REF!</v>
      </c>
      <c r="M27" t="e">
        <f>VLOOKUP(A27,#REF!,15,FALSE)</f>
        <v>#REF!</v>
      </c>
      <c r="N27" s="81"/>
      <c r="O27" s="81">
        <v>3</v>
      </c>
    </row>
    <row r="28" spans="1:15" s="72" customFormat="1" ht="20.25" customHeight="1">
      <c r="A28" s="80" t="e">
        <f t="shared" si="4"/>
        <v>#REF!</v>
      </c>
      <c r="B28" s="90" t="e">
        <f>#REF!</f>
        <v>#REF!</v>
      </c>
      <c r="C28" s="92" t="e">
        <f>#REF!</f>
        <v>#REF!</v>
      </c>
      <c r="D28" s="69" t="e">
        <f>#REF!</f>
        <v>#REF!</v>
      </c>
      <c r="E28" s="97" t="e">
        <f>VLOOKUP(A28,#REF!,5,FALSE)</f>
        <v>#REF!</v>
      </c>
      <c r="F28" s="69" t="e">
        <f>VLOOKUP(A28,#REF!,14,FALSE)</f>
        <v>#REF!</v>
      </c>
      <c r="G28" s="71" t="e">
        <f t="shared" si="5"/>
        <v>#REF!</v>
      </c>
      <c r="H28" s="69" t="e">
        <f>VLOOKUP(A28,#REF!,15,FALSE)</f>
        <v>#REF!</v>
      </c>
      <c r="I28" s="69" t="e">
        <f t="shared" si="6"/>
        <v>#REF!</v>
      </c>
      <c r="J28" s="77"/>
      <c r="K28" s="77"/>
      <c r="L28" s="70" t="e">
        <f t="shared" si="7"/>
        <v>#REF!</v>
      </c>
      <c r="M28" t="e">
        <f>VLOOKUP(A28,#REF!,15,FALSE)</f>
        <v>#REF!</v>
      </c>
      <c r="N28" s="81"/>
      <c r="O28" s="81">
        <v>4</v>
      </c>
    </row>
    <row r="29" spans="1:15" s="72" customFormat="1" ht="20.25" customHeight="1">
      <c r="A29" s="80" t="e">
        <f>B29</f>
        <v>#REF!</v>
      </c>
      <c r="B29" s="90" t="e">
        <f>#REF!</f>
        <v>#REF!</v>
      </c>
      <c r="C29" s="90" t="e">
        <f>#REF!</f>
        <v>#REF!</v>
      </c>
      <c r="D29" s="69" t="e">
        <f>#REF!</f>
        <v>#REF!</v>
      </c>
      <c r="E29" s="97" t="e">
        <f>VLOOKUP(A29,#REF!,5,FALSE)</f>
        <v>#REF!</v>
      </c>
      <c r="F29" s="69" t="e">
        <f>VLOOKUP(A29,#REF!,14,FALSE)</f>
        <v>#REF!</v>
      </c>
      <c r="G29" s="71" t="e">
        <f>F29*E29</f>
        <v>#REF!</v>
      </c>
      <c r="H29" s="69" t="e">
        <f>VLOOKUP(A29,#REF!,15,FALSE)</f>
        <v>#REF!</v>
      </c>
      <c r="I29" s="69" t="e">
        <f>H29*E29</f>
        <v>#REF!</v>
      </c>
      <c r="J29" s="77"/>
      <c r="K29" s="77"/>
      <c r="L29" s="70" t="e">
        <f>G29+I29+K29</f>
        <v>#REF!</v>
      </c>
      <c r="M29" t="e">
        <f>VLOOKUP(A29,#REF!,15,FALSE)</f>
        <v>#REF!</v>
      </c>
      <c r="N29" s="81"/>
      <c r="O29" s="81">
        <v>5</v>
      </c>
    </row>
    <row r="30" spans="1:15" s="72" customFormat="1" ht="20.25" customHeight="1">
      <c r="A30" s="80" t="e">
        <f t="shared" si="4"/>
        <v>#REF!</v>
      </c>
      <c r="B30" s="90" t="e">
        <f>#REF!</f>
        <v>#REF!</v>
      </c>
      <c r="C30" s="90" t="e">
        <f>#REF!</f>
        <v>#REF!</v>
      </c>
      <c r="D30" s="69" t="e">
        <f>#REF!</f>
        <v>#REF!</v>
      </c>
      <c r="E30" s="97" t="e">
        <f>VLOOKUP(A30,#REF!,5,FALSE)</f>
        <v>#REF!</v>
      </c>
      <c r="F30" s="69" t="e">
        <f>VLOOKUP(A30,#REF!,14,FALSE)</f>
        <v>#REF!</v>
      </c>
      <c r="G30" s="71" t="e">
        <f t="shared" si="5"/>
        <v>#REF!</v>
      </c>
      <c r="H30" s="69" t="e">
        <f>VLOOKUP(A30,#REF!,15,FALSE)</f>
        <v>#REF!</v>
      </c>
      <c r="I30" s="69" t="e">
        <f t="shared" si="6"/>
        <v>#REF!</v>
      </c>
      <c r="J30" s="77"/>
      <c r="K30" s="77"/>
      <c r="L30" s="70" t="e">
        <f t="shared" si="7"/>
        <v>#REF!</v>
      </c>
      <c r="M30" t="e">
        <f>VLOOKUP(A30,#REF!,15,FALSE)</f>
        <v>#REF!</v>
      </c>
      <c r="N30" s="81"/>
      <c r="O30" s="81">
        <v>6</v>
      </c>
    </row>
    <row r="31" spans="1:15" s="72" customFormat="1" ht="20.25" hidden="1" customHeight="1">
      <c r="A31" s="80" t="e">
        <f t="shared" si="4"/>
        <v>#REF!</v>
      </c>
      <c r="B31" s="90" t="e">
        <f>#REF!</f>
        <v>#REF!</v>
      </c>
      <c r="C31" s="90" t="e">
        <f>#REF!</f>
        <v>#REF!</v>
      </c>
      <c r="D31" s="69" t="e">
        <f>#REF!</f>
        <v>#REF!</v>
      </c>
      <c r="E31" s="97" t="e">
        <f>VLOOKUP(A31,#REF!,5,FALSE)</f>
        <v>#REF!</v>
      </c>
      <c r="F31" s="69" t="e">
        <f>VLOOKUP(A31,#REF!,14,FALSE)</f>
        <v>#REF!</v>
      </c>
      <c r="G31" s="71" t="e">
        <f t="shared" si="5"/>
        <v>#REF!</v>
      </c>
      <c r="H31" s="69" t="e">
        <f>VLOOKUP(A31,#REF!,15,FALSE)</f>
        <v>#REF!</v>
      </c>
      <c r="I31" s="69" t="e">
        <f t="shared" si="6"/>
        <v>#REF!</v>
      </c>
      <c r="J31" s="77"/>
      <c r="K31" s="77"/>
      <c r="L31" s="70" t="e">
        <f t="shared" si="7"/>
        <v>#REF!</v>
      </c>
      <c r="M31" t="e">
        <f>VLOOKUP(A31,#REF!,15,FALSE)</f>
        <v>#REF!</v>
      </c>
      <c r="N31" s="81"/>
      <c r="O31" s="81">
        <v>7</v>
      </c>
    </row>
    <row r="32" spans="1:15" s="72" customFormat="1" ht="20.25" customHeight="1">
      <c r="A32" s="80" t="e">
        <f>B32</f>
        <v>#REF!</v>
      </c>
      <c r="B32" s="90" t="e">
        <f>#REF!</f>
        <v>#REF!</v>
      </c>
      <c r="C32" s="90" t="e">
        <f>#REF!</f>
        <v>#REF!</v>
      </c>
      <c r="D32" s="69" t="e">
        <f>#REF!</f>
        <v>#REF!</v>
      </c>
      <c r="E32" s="97" t="e">
        <f>VLOOKUP(A32,#REF!,5,FALSE)</f>
        <v>#REF!</v>
      </c>
      <c r="F32" s="69" t="e">
        <f>VLOOKUP(A32,#REF!,14,FALSE)</f>
        <v>#REF!</v>
      </c>
      <c r="G32" s="71" t="e">
        <f>F32*E32</f>
        <v>#REF!</v>
      </c>
      <c r="H32" s="69" t="e">
        <f>VLOOKUP(A32,#REF!,15,FALSE)</f>
        <v>#REF!</v>
      </c>
      <c r="I32" s="69" t="e">
        <f>H32*E32</f>
        <v>#REF!</v>
      </c>
      <c r="J32" s="77"/>
      <c r="K32" s="77"/>
      <c r="L32" s="70" t="e">
        <f>G32+I32+K32</f>
        <v>#REF!</v>
      </c>
      <c r="M32" s="98" t="e">
        <f>VLOOKUP(A32,#REF!,15,FALSE)</f>
        <v>#REF!</v>
      </c>
      <c r="N32" s="81"/>
      <c r="O32" s="81">
        <v>8</v>
      </c>
    </row>
    <row r="33" spans="1:15" s="72" customFormat="1" ht="20.25" customHeight="1">
      <c r="A33" s="80" t="e">
        <f t="shared" si="4"/>
        <v>#REF!</v>
      </c>
      <c r="B33" s="90" t="e">
        <f>#REF!</f>
        <v>#REF!</v>
      </c>
      <c r="C33" s="90" t="e">
        <f>#REF!</f>
        <v>#REF!</v>
      </c>
      <c r="D33" s="69" t="e">
        <f>#REF!</f>
        <v>#REF!</v>
      </c>
      <c r="E33" s="97" t="e">
        <f>VLOOKUP(A33,#REF!,5,FALSE)</f>
        <v>#REF!</v>
      </c>
      <c r="F33" s="69" t="e">
        <f>VLOOKUP(A33,#REF!,14,FALSE)</f>
        <v>#REF!</v>
      </c>
      <c r="G33" s="71" t="e">
        <f t="shared" si="5"/>
        <v>#REF!</v>
      </c>
      <c r="H33" s="69" t="e">
        <f>VLOOKUP(A33,#REF!,15,FALSE)</f>
        <v>#REF!</v>
      </c>
      <c r="I33" s="69" t="e">
        <f t="shared" si="6"/>
        <v>#REF!</v>
      </c>
      <c r="J33" s="77"/>
      <c r="K33" s="77"/>
      <c r="L33" s="70" t="e">
        <f t="shared" si="7"/>
        <v>#REF!</v>
      </c>
      <c r="M33" t="e">
        <f>VLOOKUP(A33,#REF!,15,FALSE)</f>
        <v>#REF!</v>
      </c>
      <c r="N33" s="81"/>
      <c r="O33" s="81">
        <v>9</v>
      </c>
    </row>
    <row r="34" spans="1:15" s="72" customFormat="1" ht="20.25" customHeight="1">
      <c r="A34" s="80" t="e">
        <f t="shared" si="4"/>
        <v>#REF!</v>
      </c>
      <c r="B34" s="90" t="e">
        <f>#REF!</f>
        <v>#REF!</v>
      </c>
      <c r="C34" s="90" t="e">
        <f>#REF!</f>
        <v>#REF!</v>
      </c>
      <c r="D34" s="69" t="e">
        <f>#REF!</f>
        <v>#REF!</v>
      </c>
      <c r="E34" s="97" t="e">
        <f>VLOOKUP(A34,#REF!,5,FALSE)</f>
        <v>#REF!</v>
      </c>
      <c r="F34" s="69" t="e">
        <f>VLOOKUP(A34,#REF!,14,FALSE)</f>
        <v>#REF!</v>
      </c>
      <c r="G34" s="71" t="e">
        <f t="shared" si="5"/>
        <v>#REF!</v>
      </c>
      <c r="H34" s="69" t="e">
        <f>VLOOKUP(A34,#REF!,15,FALSE)</f>
        <v>#REF!</v>
      </c>
      <c r="I34" s="69" t="e">
        <f t="shared" si="6"/>
        <v>#REF!</v>
      </c>
      <c r="J34" s="77"/>
      <c r="K34" s="77"/>
      <c r="L34" s="70" t="e">
        <f t="shared" si="7"/>
        <v>#REF!</v>
      </c>
      <c r="M34" t="e">
        <f>VLOOKUP(A34,#REF!,15,FALSE)</f>
        <v>#REF!</v>
      </c>
      <c r="N34" s="81"/>
      <c r="O34" s="81">
        <v>10</v>
      </c>
    </row>
    <row r="35" spans="1:15" s="72" customFormat="1" ht="20.25" customHeight="1">
      <c r="A35" s="80" t="e">
        <f t="shared" si="4"/>
        <v>#REF!</v>
      </c>
      <c r="B35" s="90" t="e">
        <f>#REF!</f>
        <v>#REF!</v>
      </c>
      <c r="C35" s="90" t="e">
        <f>#REF!</f>
        <v>#REF!</v>
      </c>
      <c r="D35" s="69" t="e">
        <f>#REF!</f>
        <v>#REF!</v>
      </c>
      <c r="E35" s="97" t="e">
        <f>VLOOKUP(A35,#REF!,5,FALSE)</f>
        <v>#REF!</v>
      </c>
      <c r="F35" s="69" t="e">
        <f>VLOOKUP(A35,#REF!,14,FALSE)</f>
        <v>#REF!</v>
      </c>
      <c r="G35" s="71" t="e">
        <f t="shared" si="5"/>
        <v>#REF!</v>
      </c>
      <c r="H35" s="69" t="e">
        <f>VLOOKUP(A35,#REF!,15,FALSE)</f>
        <v>#REF!</v>
      </c>
      <c r="I35" s="69" t="e">
        <f t="shared" si="6"/>
        <v>#REF!</v>
      </c>
      <c r="J35" s="77"/>
      <c r="K35" s="77"/>
      <c r="L35" s="70" t="e">
        <f t="shared" si="7"/>
        <v>#REF!</v>
      </c>
      <c r="M35" t="e">
        <f>VLOOKUP(A35,#REF!,15,FALSE)</f>
        <v>#REF!</v>
      </c>
      <c r="N35" s="81"/>
      <c r="O35" s="81">
        <v>11</v>
      </c>
    </row>
    <row r="36" spans="1:15" s="72" customFormat="1" ht="20.25" hidden="1" customHeight="1">
      <c r="A36" s="80" t="e">
        <f>B36</f>
        <v>#REF!</v>
      </c>
      <c r="B36" s="90" t="e">
        <f>#REF!</f>
        <v>#REF!</v>
      </c>
      <c r="C36" s="90" t="e">
        <f>#REF!</f>
        <v>#REF!</v>
      </c>
      <c r="D36" s="69" t="e">
        <f>#REF!</f>
        <v>#REF!</v>
      </c>
      <c r="E36" s="97" t="e">
        <f>VLOOKUP(A36,#REF!,5,FALSE)</f>
        <v>#REF!</v>
      </c>
      <c r="F36" s="69" t="e">
        <f>VLOOKUP(A36,#REF!,14,FALSE)</f>
        <v>#REF!</v>
      </c>
      <c r="G36" s="71" t="e">
        <f>F36*E36</f>
        <v>#REF!</v>
      </c>
      <c r="H36" s="69" t="e">
        <f>VLOOKUP(A36,#REF!,15,FALSE)</f>
        <v>#REF!</v>
      </c>
      <c r="I36" s="69" t="e">
        <f>H36*E36</f>
        <v>#REF!</v>
      </c>
      <c r="J36" s="77"/>
      <c r="K36" s="77"/>
      <c r="L36" s="70" t="e">
        <f>G36+I36+K36</f>
        <v>#REF!</v>
      </c>
      <c r="M36" t="e">
        <f>VLOOKUP(A36,#REF!,15,FALSE)</f>
        <v>#REF!</v>
      </c>
      <c r="N36" s="81"/>
      <c r="O36" s="81">
        <v>12</v>
      </c>
    </row>
    <row r="37" spans="1:15" s="72" customFormat="1" ht="20.25" customHeight="1">
      <c r="A37" s="80" t="e">
        <f>B37</f>
        <v>#REF!</v>
      </c>
      <c r="B37" s="90" t="e">
        <f>#REF!</f>
        <v>#REF!</v>
      </c>
      <c r="C37" s="90" t="e">
        <f>#REF!</f>
        <v>#REF!</v>
      </c>
      <c r="D37" s="69" t="e">
        <f>#REF!</f>
        <v>#REF!</v>
      </c>
      <c r="E37" s="97" t="e">
        <f>VLOOKUP(A37,#REF!,5,FALSE)</f>
        <v>#REF!</v>
      </c>
      <c r="F37" s="69" t="e">
        <f>VLOOKUP(A37,#REF!,14,FALSE)</f>
        <v>#REF!</v>
      </c>
      <c r="G37" s="71" t="e">
        <f>F37*E37</f>
        <v>#REF!</v>
      </c>
      <c r="H37" s="69" t="e">
        <f>VLOOKUP(A37,#REF!,15,FALSE)</f>
        <v>#REF!</v>
      </c>
      <c r="I37" s="69" t="e">
        <f>H37*E37</f>
        <v>#REF!</v>
      </c>
      <c r="J37" s="77"/>
      <c r="K37" s="77"/>
      <c r="L37" s="70" t="e">
        <f>G37+I37+K37</f>
        <v>#REF!</v>
      </c>
      <c r="M37" s="98" t="e">
        <f>VLOOKUP(A37,#REF!,15,FALSE)</f>
        <v>#REF!</v>
      </c>
      <c r="N37" s="81"/>
      <c r="O37" s="81">
        <v>13</v>
      </c>
    </row>
    <row r="38" spans="1:15" s="72" customFormat="1" ht="20.25" customHeight="1">
      <c r="A38" s="80" t="e">
        <f t="shared" si="4"/>
        <v>#REF!</v>
      </c>
      <c r="B38" s="90" t="e">
        <f>#REF!</f>
        <v>#REF!</v>
      </c>
      <c r="C38" s="90" t="e">
        <f>#REF!</f>
        <v>#REF!</v>
      </c>
      <c r="D38" s="69" t="e">
        <f>#REF!</f>
        <v>#REF!</v>
      </c>
      <c r="E38" s="97" t="e">
        <f>VLOOKUP(A38,#REF!,5,FALSE)</f>
        <v>#REF!</v>
      </c>
      <c r="F38" s="69" t="e">
        <f>VLOOKUP(A38,#REF!,14,FALSE)</f>
        <v>#REF!</v>
      </c>
      <c r="G38" s="71" t="e">
        <f t="shared" si="5"/>
        <v>#REF!</v>
      </c>
      <c r="H38" s="69" t="e">
        <f>VLOOKUP(A38,#REF!,15,FALSE)</f>
        <v>#REF!</v>
      </c>
      <c r="I38" s="69" t="e">
        <f t="shared" si="6"/>
        <v>#REF!</v>
      </c>
      <c r="J38" s="77"/>
      <c r="K38" s="77"/>
      <c r="L38" s="70" t="e">
        <f t="shared" si="7"/>
        <v>#REF!</v>
      </c>
      <c r="M38" t="e">
        <f>VLOOKUP(A38,#REF!,15,FALSE)</f>
        <v>#REF!</v>
      </c>
      <c r="N38" s="81"/>
      <c r="O38" s="81">
        <v>14</v>
      </c>
    </row>
    <row r="39" spans="1:15" s="72" customFormat="1" ht="20.25" customHeight="1">
      <c r="A39" s="80" t="e">
        <f>B39</f>
        <v>#REF!</v>
      </c>
      <c r="B39" s="90" t="e">
        <f>#REF!</f>
        <v>#REF!</v>
      </c>
      <c r="C39" s="90" t="e">
        <f>#REF!</f>
        <v>#REF!</v>
      </c>
      <c r="D39" s="69" t="e">
        <f>#REF!</f>
        <v>#REF!</v>
      </c>
      <c r="E39" s="97" t="e">
        <f>VLOOKUP(A39,#REF!,5,FALSE)</f>
        <v>#REF!</v>
      </c>
      <c r="F39" s="69" t="e">
        <f>VLOOKUP(A39,#REF!,14,FALSE)</f>
        <v>#REF!</v>
      </c>
      <c r="G39" s="71" t="e">
        <f>F39*E39</f>
        <v>#REF!</v>
      </c>
      <c r="H39" s="69" t="e">
        <f>VLOOKUP(A39,#REF!,15,FALSE)</f>
        <v>#REF!</v>
      </c>
      <c r="I39" s="69" t="e">
        <f>H39*E39</f>
        <v>#REF!</v>
      </c>
      <c r="J39" s="77"/>
      <c r="K39" s="77"/>
      <c r="L39" s="70" t="e">
        <f>G39+I39+K39</f>
        <v>#REF!</v>
      </c>
      <c r="M39" t="e">
        <f>VLOOKUP(A39,#REF!,15,FALSE)</f>
        <v>#REF!</v>
      </c>
      <c r="N39" s="81"/>
      <c r="O39" s="81">
        <v>15</v>
      </c>
    </row>
    <row r="40" spans="1:15" s="72" customFormat="1" ht="20.25" customHeight="1">
      <c r="A40" s="80" t="e">
        <f t="shared" si="4"/>
        <v>#REF!</v>
      </c>
      <c r="B40" s="90" t="e">
        <f>#REF!</f>
        <v>#REF!</v>
      </c>
      <c r="C40" s="90" t="e">
        <f>#REF!</f>
        <v>#REF!</v>
      </c>
      <c r="D40" s="69" t="e">
        <f>#REF!</f>
        <v>#REF!</v>
      </c>
      <c r="E40" s="97" t="e">
        <f>VLOOKUP(A40,#REF!,5,FALSE)</f>
        <v>#REF!</v>
      </c>
      <c r="F40" s="69" t="e">
        <f>VLOOKUP(A40,#REF!,14,FALSE)</f>
        <v>#REF!</v>
      </c>
      <c r="G40" s="71" t="e">
        <f t="shared" si="5"/>
        <v>#REF!</v>
      </c>
      <c r="H40" s="69" t="e">
        <f>VLOOKUP(A40,#REF!,15,FALSE)</f>
        <v>#REF!</v>
      </c>
      <c r="I40" s="69" t="e">
        <f t="shared" si="6"/>
        <v>#REF!</v>
      </c>
      <c r="J40" s="77"/>
      <c r="K40" s="77"/>
      <c r="L40" s="70" t="e">
        <f t="shared" si="7"/>
        <v>#REF!</v>
      </c>
      <c r="M40" t="e">
        <f>VLOOKUP(A40,#REF!,15,FALSE)</f>
        <v>#REF!</v>
      </c>
      <c r="N40" s="81"/>
      <c r="O40" s="81">
        <v>16</v>
      </c>
    </row>
    <row r="41" spans="1:15" s="72" customFormat="1" ht="20.25" customHeight="1">
      <c r="A41" s="80" t="e">
        <f>B41</f>
        <v>#REF!</v>
      </c>
      <c r="B41" s="90" t="e">
        <f>#REF!</f>
        <v>#REF!</v>
      </c>
      <c r="C41" s="90" t="e">
        <f>#REF!</f>
        <v>#REF!</v>
      </c>
      <c r="D41" s="69" t="e">
        <f>#REF!</f>
        <v>#REF!</v>
      </c>
      <c r="E41" s="97" t="e">
        <f>VLOOKUP(A41,#REF!,5,FALSE)</f>
        <v>#REF!</v>
      </c>
      <c r="F41" s="69" t="e">
        <f>VLOOKUP(A41,#REF!,14,FALSE)</f>
        <v>#REF!</v>
      </c>
      <c r="G41" s="71" t="e">
        <f>F41*E41</f>
        <v>#REF!</v>
      </c>
      <c r="H41" s="69" t="e">
        <f>VLOOKUP(A41,#REF!,15,FALSE)</f>
        <v>#REF!</v>
      </c>
      <c r="I41" s="69" t="e">
        <f>H41*E41</f>
        <v>#REF!</v>
      </c>
      <c r="J41" s="77"/>
      <c r="K41" s="77"/>
      <c r="L41" s="70" t="e">
        <f>G41+I41+K41</f>
        <v>#REF!</v>
      </c>
      <c r="M41" s="98" t="e">
        <f>VLOOKUP(A41,#REF!,15,FALSE)</f>
        <v>#REF!</v>
      </c>
      <c r="N41" s="81"/>
      <c r="O41" s="81">
        <v>17</v>
      </c>
    </row>
    <row r="42" spans="1:15" s="72" customFormat="1" ht="20.25" customHeight="1">
      <c r="A42" s="80" t="e">
        <f t="shared" si="4"/>
        <v>#REF!</v>
      </c>
      <c r="B42" s="90" t="e">
        <f>#REF!</f>
        <v>#REF!</v>
      </c>
      <c r="C42" s="90" t="e">
        <f>#REF!</f>
        <v>#REF!</v>
      </c>
      <c r="D42" s="69" t="e">
        <f>#REF!</f>
        <v>#REF!</v>
      </c>
      <c r="E42" s="97" t="e">
        <f>VLOOKUP(A42,#REF!,5,FALSE)</f>
        <v>#REF!</v>
      </c>
      <c r="F42" s="69" t="e">
        <f>VLOOKUP(A42,#REF!,14,FALSE)</f>
        <v>#REF!</v>
      </c>
      <c r="G42" s="71" t="e">
        <f t="shared" si="5"/>
        <v>#REF!</v>
      </c>
      <c r="H42" s="69" t="e">
        <f>VLOOKUP(A42,#REF!,15,FALSE)</f>
        <v>#REF!</v>
      </c>
      <c r="I42" s="69" t="e">
        <f t="shared" si="6"/>
        <v>#REF!</v>
      </c>
      <c r="J42" s="77"/>
      <c r="K42" s="77"/>
      <c r="L42" s="70" t="e">
        <f t="shared" si="7"/>
        <v>#REF!</v>
      </c>
      <c r="M42" t="e">
        <f>VLOOKUP(A42,#REF!,15,FALSE)</f>
        <v>#REF!</v>
      </c>
      <c r="N42" s="81"/>
      <c r="O42" s="81">
        <v>18</v>
      </c>
    </row>
    <row r="43" spans="1:15" s="72" customFormat="1" ht="20.25" customHeight="1">
      <c r="A43" s="80" t="e">
        <f t="shared" si="4"/>
        <v>#REF!</v>
      </c>
      <c r="B43" s="90" t="e">
        <f>#REF!</f>
        <v>#REF!</v>
      </c>
      <c r="C43" s="90" t="e">
        <f>#REF!</f>
        <v>#REF!</v>
      </c>
      <c r="D43" s="69" t="e">
        <f>#REF!</f>
        <v>#REF!</v>
      </c>
      <c r="E43" s="97" t="e">
        <f>VLOOKUP(A43,#REF!,5,FALSE)</f>
        <v>#REF!</v>
      </c>
      <c r="F43" s="69" t="e">
        <f>VLOOKUP(A43,#REF!,14,FALSE)</f>
        <v>#REF!</v>
      </c>
      <c r="G43" s="71" t="e">
        <f t="shared" si="5"/>
        <v>#REF!</v>
      </c>
      <c r="H43" s="69" t="e">
        <f>VLOOKUP(A43,#REF!,15,FALSE)</f>
        <v>#REF!</v>
      </c>
      <c r="I43" s="69" t="e">
        <f t="shared" si="6"/>
        <v>#REF!</v>
      </c>
      <c r="J43" s="77"/>
      <c r="K43" s="77"/>
      <c r="L43" s="70" t="e">
        <f t="shared" si="7"/>
        <v>#REF!</v>
      </c>
      <c r="M43" t="e">
        <f>VLOOKUP(A43,#REF!,15,FALSE)</f>
        <v>#REF!</v>
      </c>
      <c r="N43" s="81"/>
      <c r="O43" s="81">
        <v>19</v>
      </c>
    </row>
    <row r="44" spans="1:15" s="72" customFormat="1" ht="20.25" hidden="1" customHeight="1">
      <c r="A44" s="80" t="e">
        <f t="shared" si="4"/>
        <v>#REF!</v>
      </c>
      <c r="B44" s="90" t="e">
        <f>#REF!</f>
        <v>#REF!</v>
      </c>
      <c r="C44" s="90" t="e">
        <f>#REF!</f>
        <v>#REF!</v>
      </c>
      <c r="D44" s="69" t="e">
        <f>#REF!</f>
        <v>#REF!</v>
      </c>
      <c r="E44" s="97" t="e">
        <f>VLOOKUP(A44,#REF!,5,FALSE)</f>
        <v>#REF!</v>
      </c>
      <c r="F44" s="69" t="e">
        <f>VLOOKUP(A44,#REF!,14,FALSE)</f>
        <v>#REF!</v>
      </c>
      <c r="G44" s="71" t="e">
        <f t="shared" si="5"/>
        <v>#REF!</v>
      </c>
      <c r="H44" s="69" t="e">
        <f>VLOOKUP(A44,#REF!,15,FALSE)</f>
        <v>#REF!</v>
      </c>
      <c r="I44" s="69" t="e">
        <f t="shared" si="6"/>
        <v>#REF!</v>
      </c>
      <c r="J44" s="77"/>
      <c r="K44" s="77"/>
      <c r="L44" s="70" t="e">
        <f t="shared" si="7"/>
        <v>#REF!</v>
      </c>
      <c r="M44" t="e">
        <f>VLOOKUP(A44,#REF!,15,FALSE)</f>
        <v>#REF!</v>
      </c>
      <c r="N44" s="81"/>
      <c r="O44" s="81">
        <v>20</v>
      </c>
    </row>
    <row r="45" spans="1:15" s="72" customFormat="1" ht="20.25" hidden="1" customHeight="1">
      <c r="A45" s="80" t="e">
        <f t="shared" si="4"/>
        <v>#REF!</v>
      </c>
      <c r="B45" s="90" t="e">
        <f>#REF!</f>
        <v>#REF!</v>
      </c>
      <c r="C45" s="90" t="e">
        <f>#REF!</f>
        <v>#REF!</v>
      </c>
      <c r="D45" s="69" t="e">
        <f>#REF!</f>
        <v>#REF!</v>
      </c>
      <c r="E45" s="97" t="e">
        <f>VLOOKUP(A45,#REF!,5,FALSE)</f>
        <v>#REF!</v>
      </c>
      <c r="F45" s="69" t="e">
        <f>VLOOKUP(A45,#REF!,14,FALSE)</f>
        <v>#REF!</v>
      </c>
      <c r="G45" s="71" t="e">
        <f t="shared" si="5"/>
        <v>#REF!</v>
      </c>
      <c r="H45" s="69" t="e">
        <f>VLOOKUP(A45,#REF!,15,FALSE)</f>
        <v>#REF!</v>
      </c>
      <c r="I45" s="69" t="e">
        <f t="shared" si="6"/>
        <v>#REF!</v>
      </c>
      <c r="J45" s="77"/>
      <c r="K45" s="77"/>
      <c r="L45" s="70" t="e">
        <f t="shared" si="7"/>
        <v>#REF!</v>
      </c>
      <c r="M45" t="e">
        <f>VLOOKUP(A45,#REF!,15,FALSE)</f>
        <v>#REF!</v>
      </c>
      <c r="N45" s="81"/>
      <c r="O45" s="81">
        <v>21</v>
      </c>
    </row>
    <row r="46" spans="1:15" s="72" customFormat="1" ht="20.25" customHeight="1">
      <c r="A46" s="80" t="e">
        <f t="shared" si="4"/>
        <v>#REF!</v>
      </c>
      <c r="B46" s="90" t="e">
        <f>#REF!</f>
        <v>#REF!</v>
      </c>
      <c r="C46" s="90" t="e">
        <f>#REF!</f>
        <v>#REF!</v>
      </c>
      <c r="D46" s="69" t="e">
        <f>#REF!</f>
        <v>#REF!</v>
      </c>
      <c r="E46" s="97" t="e">
        <f>VLOOKUP(A46,#REF!,5,FALSE)</f>
        <v>#REF!</v>
      </c>
      <c r="F46" s="69" t="e">
        <f>VLOOKUP(A46,#REF!,14,FALSE)</f>
        <v>#REF!</v>
      </c>
      <c r="G46" s="71" t="e">
        <f t="shared" si="5"/>
        <v>#REF!</v>
      </c>
      <c r="H46" s="69" t="e">
        <f>VLOOKUP(A46,#REF!,15,FALSE)</f>
        <v>#REF!</v>
      </c>
      <c r="I46" s="69" t="e">
        <f t="shared" si="6"/>
        <v>#REF!</v>
      </c>
      <c r="J46" s="77"/>
      <c r="K46" s="77"/>
      <c r="L46" s="70" t="e">
        <f t="shared" si="7"/>
        <v>#REF!</v>
      </c>
      <c r="M46" t="e">
        <f>VLOOKUP(A46,#REF!,15,FALSE)</f>
        <v>#REF!</v>
      </c>
      <c r="N46" s="81"/>
      <c r="O46" s="81">
        <v>22</v>
      </c>
    </row>
    <row r="47" spans="1:15" s="72" customFormat="1" ht="20.25" customHeight="1">
      <c r="A47" s="80" t="e">
        <f>B47</f>
        <v>#REF!</v>
      </c>
      <c r="B47" s="90" t="e">
        <f>#REF!</f>
        <v>#REF!</v>
      </c>
      <c r="C47" s="90" t="e">
        <f>#REF!</f>
        <v>#REF!</v>
      </c>
      <c r="D47" s="69" t="e">
        <f>#REF!</f>
        <v>#REF!</v>
      </c>
      <c r="E47" s="97" t="e">
        <f>VLOOKUP(A47,#REF!,5,FALSE)</f>
        <v>#REF!</v>
      </c>
      <c r="F47" s="69" t="e">
        <f>VLOOKUP(A47,#REF!,14,FALSE)</f>
        <v>#REF!</v>
      </c>
      <c r="G47" s="71" t="e">
        <f>F47*E47</f>
        <v>#REF!</v>
      </c>
      <c r="H47" s="69" t="e">
        <f>VLOOKUP(A47,#REF!,15,FALSE)</f>
        <v>#REF!</v>
      </c>
      <c r="I47" s="69" t="e">
        <f>H47*E47</f>
        <v>#REF!</v>
      </c>
      <c r="J47" s="77"/>
      <c r="K47" s="77"/>
      <c r="L47" s="70" t="e">
        <f>G47+I47+K47</f>
        <v>#REF!</v>
      </c>
      <c r="M47" s="98" t="e">
        <f>VLOOKUP(A47,#REF!,15,FALSE)</f>
        <v>#REF!</v>
      </c>
      <c r="N47" s="81"/>
      <c r="O47" s="81">
        <v>23</v>
      </c>
    </row>
    <row r="48" spans="1:15" s="72" customFormat="1" ht="20.25" customHeight="1">
      <c r="A48" s="80" t="e">
        <f>B48</f>
        <v>#REF!</v>
      </c>
      <c r="B48" s="90" t="e">
        <f>#REF!</f>
        <v>#REF!</v>
      </c>
      <c r="C48" s="90" t="e">
        <f>#REF!</f>
        <v>#REF!</v>
      </c>
      <c r="D48" s="69" t="e">
        <f>#REF!</f>
        <v>#REF!</v>
      </c>
      <c r="E48" s="97" t="e">
        <f>VLOOKUP(A48,#REF!,5,FALSE)</f>
        <v>#REF!</v>
      </c>
      <c r="F48" s="69" t="e">
        <f>VLOOKUP(A48,#REF!,14,FALSE)</f>
        <v>#REF!</v>
      </c>
      <c r="G48" s="71" t="e">
        <f>F48*E48</f>
        <v>#REF!</v>
      </c>
      <c r="H48" s="69" t="e">
        <f>VLOOKUP(A48,#REF!,15,FALSE)</f>
        <v>#REF!</v>
      </c>
      <c r="I48" s="69" t="e">
        <f>H48*E48</f>
        <v>#REF!</v>
      </c>
      <c r="J48" s="77"/>
      <c r="K48" s="77"/>
      <c r="L48" s="70" t="e">
        <f>G48+I48+K48</f>
        <v>#REF!</v>
      </c>
      <c r="M48" t="e">
        <f>VLOOKUP(A48,#REF!,15,FALSE)</f>
        <v>#REF!</v>
      </c>
      <c r="N48" s="81"/>
      <c r="O48" s="81">
        <v>24</v>
      </c>
    </row>
    <row r="49" spans="1:15" s="72" customFormat="1" ht="20.25" customHeight="1">
      <c r="A49" s="80"/>
      <c r="B49" s="90"/>
      <c r="C49" s="90"/>
      <c r="D49" s="69"/>
      <c r="E49" s="69"/>
      <c r="F49" s="69"/>
      <c r="G49" s="71"/>
      <c r="H49" s="69"/>
      <c r="I49" s="69"/>
      <c r="J49" s="77"/>
      <c r="K49" s="77"/>
      <c r="L49" s="70"/>
      <c r="M49"/>
      <c r="N49" s="81"/>
      <c r="O49" s="81"/>
    </row>
    <row r="50" spans="1:15" s="72" customFormat="1" ht="20.25" customHeight="1">
      <c r="A50" s="80"/>
      <c r="B50" s="69"/>
      <c r="C50" s="69"/>
      <c r="D50" s="69"/>
      <c r="E50" s="69"/>
      <c r="F50" s="69"/>
      <c r="G50" s="71"/>
      <c r="H50" s="69"/>
      <c r="I50" s="69"/>
      <c r="J50" s="77"/>
      <c r="K50" s="77"/>
      <c r="L50" s="70"/>
      <c r="M50"/>
    </row>
    <row r="51" spans="1:15" s="72" customFormat="1" ht="20.25" customHeight="1">
      <c r="A51" s="80"/>
      <c r="B51" s="69"/>
      <c r="C51" s="69"/>
      <c r="D51" s="69"/>
      <c r="E51" s="69"/>
      <c r="F51" s="69"/>
      <c r="G51" s="71"/>
      <c r="H51" s="69"/>
      <c r="I51" s="69"/>
      <c r="J51" s="77"/>
      <c r="K51" s="77"/>
      <c r="L51" s="70"/>
      <c r="M51"/>
    </row>
    <row r="52" spans="1:15" s="72" customFormat="1" ht="20.25" customHeight="1">
      <c r="A52" s="80"/>
      <c r="B52" s="69"/>
      <c r="C52" s="69"/>
      <c r="D52" s="69"/>
      <c r="E52" s="69"/>
      <c r="F52" s="69"/>
      <c r="G52" s="71"/>
      <c r="H52" s="69"/>
      <c r="I52" s="69"/>
      <c r="J52" s="77"/>
      <c r="K52" s="77"/>
      <c r="L52" s="70"/>
      <c r="M52"/>
    </row>
    <row r="53" spans="1:15" s="72" customFormat="1" ht="20.25" customHeight="1">
      <c r="A53" s="80"/>
      <c r="B53" s="77" t="s">
        <v>30</v>
      </c>
      <c r="C53" s="77"/>
      <c r="D53" s="77"/>
      <c r="E53" s="78"/>
      <c r="F53" s="77"/>
      <c r="G53" s="77" t="e">
        <f>SUM(G25:G52)</f>
        <v>#REF!</v>
      </c>
      <c r="H53" s="77"/>
      <c r="I53" s="77" t="e">
        <f>SUM(I25:I52)</f>
        <v>#REF!</v>
      </c>
      <c r="J53" s="77"/>
      <c r="K53" s="77"/>
      <c r="L53" s="77" t="e">
        <f>SUM(L25:L52)</f>
        <v>#REF!</v>
      </c>
      <c r="M53"/>
    </row>
    <row r="54" spans="1:15" s="72" customFormat="1" ht="20.25" customHeight="1">
      <c r="A54" s="80"/>
      <c r="B54" s="90" t="s">
        <v>33</v>
      </c>
      <c r="C54" s="69"/>
      <c r="D54" s="69"/>
      <c r="E54" s="69"/>
      <c r="F54" s="69"/>
      <c r="G54" s="71"/>
      <c r="H54" s="69"/>
      <c r="I54" s="69"/>
      <c r="J54" s="77"/>
      <c r="K54" s="77"/>
      <c r="L54" s="70"/>
      <c r="M54"/>
    </row>
    <row r="55" spans="1:15" s="72" customFormat="1" ht="20.25" customHeight="1">
      <c r="A55" s="80" t="e">
        <f>B55</f>
        <v>#REF!</v>
      </c>
      <c r="B55" s="90" t="e">
        <f>#REF!</f>
        <v>#REF!</v>
      </c>
      <c r="C55" s="90" t="e">
        <f>#REF!</f>
        <v>#REF!</v>
      </c>
      <c r="D55" s="69" t="e">
        <f>#REF!</f>
        <v>#REF!</v>
      </c>
      <c r="E55" s="97" t="e">
        <f>VLOOKUP(A55,#REF!,5,FALSE)</f>
        <v>#REF!</v>
      </c>
      <c r="F55" s="69" t="e">
        <f>VLOOKUP(A55,#REF!,14,FALSE)</f>
        <v>#REF!</v>
      </c>
      <c r="G55" s="71" t="e">
        <f>F55*E55</f>
        <v>#REF!</v>
      </c>
      <c r="H55" s="69" t="e">
        <f>VLOOKUP(A55,#REF!,15,FALSE)</f>
        <v>#REF!</v>
      </c>
      <c r="I55" s="69" t="e">
        <f>H55*E55</f>
        <v>#REF!</v>
      </c>
      <c r="J55" s="77"/>
      <c r="K55" s="77"/>
      <c r="L55" s="70" t="e">
        <f>G55+I55+K55</f>
        <v>#REF!</v>
      </c>
      <c r="M55" s="98" t="e">
        <f>VLOOKUP(A55,#REF!,15,FALSE)</f>
        <v>#REF!</v>
      </c>
    </row>
    <row r="56" spans="1:15" s="72" customFormat="1" ht="20.25" customHeight="1">
      <c r="A56" s="80" t="e">
        <f t="shared" ref="A56:A61" si="8">B56</f>
        <v>#REF!</v>
      </c>
      <c r="B56" s="90" t="e">
        <f>#REF!</f>
        <v>#REF!</v>
      </c>
      <c r="C56" s="90" t="e">
        <f>#REF!</f>
        <v>#REF!</v>
      </c>
      <c r="D56" s="69" t="e">
        <f>#REF!</f>
        <v>#REF!</v>
      </c>
      <c r="E56" s="97" t="e">
        <f>VLOOKUP(A56,#REF!,5,FALSE)</f>
        <v>#REF!</v>
      </c>
      <c r="F56" s="69" t="e">
        <f>VLOOKUP(A56,#REF!,14,FALSE)</f>
        <v>#REF!</v>
      </c>
      <c r="G56" s="71" t="e">
        <f t="shared" ref="G56:G61" si="9">F56*E56</f>
        <v>#REF!</v>
      </c>
      <c r="H56" s="69" t="e">
        <f>VLOOKUP(A56,#REF!,15,FALSE)</f>
        <v>#REF!</v>
      </c>
      <c r="I56" s="69" t="e">
        <f t="shared" ref="I56:I61" si="10">H56*E56</f>
        <v>#REF!</v>
      </c>
      <c r="J56" s="77"/>
      <c r="K56" s="77"/>
      <c r="L56" s="70" t="e">
        <f t="shared" ref="L56:L61" si="11">G56+I56+K56</f>
        <v>#REF!</v>
      </c>
      <c r="M56" t="e">
        <f>VLOOKUP(A56,#REF!,15,FALSE)</f>
        <v>#REF!</v>
      </c>
    </row>
    <row r="57" spans="1:15" s="72" customFormat="1" ht="20.25" customHeight="1">
      <c r="A57" s="80" t="e">
        <f t="shared" si="8"/>
        <v>#REF!</v>
      </c>
      <c r="B57" s="90" t="e">
        <f>#REF!</f>
        <v>#REF!</v>
      </c>
      <c r="C57" s="90" t="e">
        <f>#REF!</f>
        <v>#REF!</v>
      </c>
      <c r="D57" s="69" t="e">
        <f>#REF!</f>
        <v>#REF!</v>
      </c>
      <c r="E57" s="97" t="e">
        <f>VLOOKUP(A57,#REF!,5,FALSE)</f>
        <v>#REF!</v>
      </c>
      <c r="F57" s="69" t="e">
        <f>VLOOKUP(A57,#REF!,14,FALSE)</f>
        <v>#REF!</v>
      </c>
      <c r="G57" s="71" t="e">
        <f t="shared" si="9"/>
        <v>#REF!</v>
      </c>
      <c r="H57" s="69" t="e">
        <f>VLOOKUP(A57,#REF!,15,FALSE)</f>
        <v>#REF!</v>
      </c>
      <c r="I57" s="69" t="e">
        <f t="shared" si="10"/>
        <v>#REF!</v>
      </c>
      <c r="J57" s="77"/>
      <c r="K57" s="77"/>
      <c r="L57" s="70" t="e">
        <f t="shared" si="11"/>
        <v>#REF!</v>
      </c>
      <c r="M57" t="e">
        <f>VLOOKUP(A57,#REF!,15,FALSE)</f>
        <v>#REF!</v>
      </c>
    </row>
    <row r="58" spans="1:15" s="72" customFormat="1" ht="20.25" hidden="1" customHeight="1">
      <c r="A58" s="80" t="e">
        <f t="shared" si="8"/>
        <v>#REF!</v>
      </c>
      <c r="B58" s="90" t="e">
        <f>#REF!</f>
        <v>#REF!</v>
      </c>
      <c r="C58" s="90" t="e">
        <f>#REF!</f>
        <v>#REF!</v>
      </c>
      <c r="D58" s="69" t="e">
        <f>#REF!</f>
        <v>#REF!</v>
      </c>
      <c r="E58" s="97" t="e">
        <f>VLOOKUP(A58,#REF!,5,FALSE)</f>
        <v>#REF!</v>
      </c>
      <c r="F58" s="69" t="e">
        <f>VLOOKUP(A58,#REF!,14,FALSE)</f>
        <v>#REF!</v>
      </c>
      <c r="G58" s="71" t="e">
        <f t="shared" si="9"/>
        <v>#REF!</v>
      </c>
      <c r="H58" s="69" t="e">
        <f>VLOOKUP(A58,#REF!,15,FALSE)</f>
        <v>#REF!</v>
      </c>
      <c r="I58" s="69" t="e">
        <f t="shared" si="10"/>
        <v>#REF!</v>
      </c>
      <c r="J58" s="77"/>
      <c r="K58" s="77"/>
      <c r="L58" s="70" t="e">
        <f t="shared" si="11"/>
        <v>#REF!</v>
      </c>
      <c r="M58" t="e">
        <f>VLOOKUP(A58,#REF!,15,FALSE)</f>
        <v>#REF!</v>
      </c>
    </row>
    <row r="59" spans="1:15" s="72" customFormat="1" ht="20.25" hidden="1" customHeight="1">
      <c r="A59" s="80" t="e">
        <f t="shared" si="8"/>
        <v>#REF!</v>
      </c>
      <c r="B59" s="90" t="e">
        <f>#REF!</f>
        <v>#REF!</v>
      </c>
      <c r="C59" s="90" t="e">
        <f>#REF!</f>
        <v>#REF!</v>
      </c>
      <c r="D59" s="69" t="e">
        <f>#REF!</f>
        <v>#REF!</v>
      </c>
      <c r="E59" s="97" t="e">
        <f>VLOOKUP(A59,#REF!,5,FALSE)</f>
        <v>#REF!</v>
      </c>
      <c r="F59" s="69" t="e">
        <f>VLOOKUP(A59,#REF!,14,FALSE)</f>
        <v>#REF!</v>
      </c>
      <c r="G59" s="71" t="e">
        <f t="shared" si="9"/>
        <v>#REF!</v>
      </c>
      <c r="H59" s="69" t="e">
        <f>VLOOKUP(A59,#REF!,15,FALSE)</f>
        <v>#REF!</v>
      </c>
      <c r="I59" s="69" t="e">
        <f t="shared" si="10"/>
        <v>#REF!</v>
      </c>
      <c r="J59" s="77"/>
      <c r="K59" s="77"/>
      <c r="L59" s="70" t="e">
        <f t="shared" si="11"/>
        <v>#REF!</v>
      </c>
      <c r="M59" t="e">
        <f>VLOOKUP(A59,#REF!,15,FALSE)</f>
        <v>#REF!</v>
      </c>
    </row>
    <row r="60" spans="1:15" s="72" customFormat="1" ht="20.25" customHeight="1">
      <c r="A60" s="80" t="e">
        <f t="shared" si="8"/>
        <v>#REF!</v>
      </c>
      <c r="B60" s="90" t="e">
        <f>#REF!</f>
        <v>#REF!</v>
      </c>
      <c r="C60" s="90" t="e">
        <f>#REF!</f>
        <v>#REF!</v>
      </c>
      <c r="D60" s="69" t="e">
        <f>#REF!</f>
        <v>#REF!</v>
      </c>
      <c r="E60" s="97" t="e">
        <f>VLOOKUP(A60,#REF!,5,FALSE)</f>
        <v>#REF!</v>
      </c>
      <c r="F60" s="69" t="e">
        <f>VLOOKUP(A60,#REF!,14,FALSE)</f>
        <v>#REF!</v>
      </c>
      <c r="G60" s="71" t="e">
        <f t="shared" si="9"/>
        <v>#REF!</v>
      </c>
      <c r="H60" s="69" t="e">
        <f>VLOOKUP(A60,#REF!,15,FALSE)</f>
        <v>#REF!</v>
      </c>
      <c r="I60" s="69" t="e">
        <f t="shared" si="10"/>
        <v>#REF!</v>
      </c>
      <c r="J60" s="77"/>
      <c r="K60" s="77"/>
      <c r="L60" s="70" t="e">
        <f t="shared" si="11"/>
        <v>#REF!</v>
      </c>
      <c r="M60" t="e">
        <f>VLOOKUP(A60,#REF!,15,FALSE)</f>
        <v>#REF!</v>
      </c>
    </row>
    <row r="61" spans="1:15" s="72" customFormat="1" ht="20.25" customHeight="1">
      <c r="A61" s="80" t="e">
        <f t="shared" si="8"/>
        <v>#REF!</v>
      </c>
      <c r="B61" s="90" t="e">
        <f>#REF!</f>
        <v>#REF!</v>
      </c>
      <c r="C61" s="90" t="e">
        <f>#REF!</f>
        <v>#REF!</v>
      </c>
      <c r="D61" s="69" t="e">
        <f>#REF!</f>
        <v>#REF!</v>
      </c>
      <c r="E61" s="97" t="e">
        <f>VLOOKUP(A61,#REF!,5,FALSE)</f>
        <v>#REF!</v>
      </c>
      <c r="F61" s="69" t="e">
        <f>VLOOKUP(A61,#REF!,14,FALSE)</f>
        <v>#REF!</v>
      </c>
      <c r="G61" s="71" t="e">
        <f t="shared" si="9"/>
        <v>#REF!</v>
      </c>
      <c r="H61" s="69" t="e">
        <f>VLOOKUP(A61,#REF!,15,FALSE)</f>
        <v>#REF!</v>
      </c>
      <c r="I61" s="69" t="e">
        <f t="shared" si="10"/>
        <v>#REF!</v>
      </c>
      <c r="J61" s="77"/>
      <c r="K61" s="77"/>
      <c r="L61" s="70" t="e">
        <f t="shared" si="11"/>
        <v>#REF!</v>
      </c>
      <c r="M61" t="e">
        <f>VLOOKUP(A61,#REF!,15,FALSE)</f>
        <v>#REF!</v>
      </c>
    </row>
    <row r="62" spans="1:15" s="72" customFormat="1" ht="20.25" customHeight="1">
      <c r="A62" s="80"/>
      <c r="B62" s="90"/>
      <c r="C62" s="90"/>
      <c r="D62" s="69"/>
      <c r="E62" s="69"/>
      <c r="F62" s="69"/>
      <c r="G62" s="71"/>
      <c r="H62" s="69"/>
      <c r="I62" s="69"/>
      <c r="J62" s="77"/>
      <c r="K62" s="77"/>
      <c r="L62" s="70"/>
      <c r="M62"/>
    </row>
    <row r="63" spans="1:15" s="72" customFormat="1" ht="20.25" customHeight="1">
      <c r="A63" s="80"/>
      <c r="B63" s="90"/>
      <c r="C63" s="90"/>
      <c r="D63" s="69"/>
      <c r="E63" s="69"/>
      <c r="F63" s="69"/>
      <c r="G63" s="71"/>
      <c r="H63" s="69"/>
      <c r="I63" s="69"/>
      <c r="J63" s="77"/>
      <c r="K63" s="77"/>
      <c r="L63" s="70"/>
      <c r="M63"/>
    </row>
    <row r="64" spans="1:15" s="72" customFormat="1" ht="20.25" customHeight="1">
      <c r="A64" s="80"/>
      <c r="B64" s="90"/>
      <c r="C64" s="90"/>
      <c r="D64" s="69"/>
      <c r="E64" s="69"/>
      <c r="F64" s="69"/>
      <c r="G64" s="71"/>
      <c r="H64" s="69"/>
      <c r="I64" s="69"/>
      <c r="J64" s="77"/>
      <c r="K64" s="77"/>
      <c r="L64" s="70"/>
      <c r="M64"/>
    </row>
    <row r="65" spans="1:15" s="72" customFormat="1" ht="20.25" customHeight="1">
      <c r="A65" s="80"/>
      <c r="B65" s="90"/>
      <c r="C65" s="90"/>
      <c r="D65" s="69"/>
      <c r="E65" s="69"/>
      <c r="F65" s="69"/>
      <c r="G65" s="71"/>
      <c r="H65" s="69"/>
      <c r="I65" s="69"/>
      <c r="J65" s="77"/>
      <c r="K65" s="77"/>
      <c r="L65" s="70"/>
      <c r="M65"/>
    </row>
    <row r="66" spans="1:15" s="72" customFormat="1" ht="20.25" customHeight="1">
      <c r="A66" s="80"/>
      <c r="B66" s="90"/>
      <c r="C66" s="90"/>
      <c r="D66" s="69"/>
      <c r="E66" s="69"/>
      <c r="F66" s="69"/>
      <c r="G66" s="71"/>
      <c r="H66" s="69"/>
      <c r="I66" s="69"/>
      <c r="J66" s="77"/>
      <c r="K66" s="77"/>
      <c r="L66" s="70"/>
      <c r="M66"/>
    </row>
    <row r="67" spans="1:15" s="72" customFormat="1" ht="20.25" customHeight="1">
      <c r="A67" s="80"/>
      <c r="B67" s="90"/>
      <c r="C67" s="90"/>
      <c r="D67" s="69"/>
      <c r="E67" s="69"/>
      <c r="F67" s="69"/>
      <c r="G67" s="71"/>
      <c r="H67" s="69"/>
      <c r="I67" s="69"/>
      <c r="J67" s="77"/>
      <c r="K67" s="77"/>
      <c r="L67" s="70"/>
      <c r="M67"/>
    </row>
    <row r="68" spans="1:15" s="72" customFormat="1" ht="20.25" customHeight="1">
      <c r="A68" s="80"/>
      <c r="B68" s="90"/>
      <c r="C68" s="90"/>
      <c r="D68" s="69"/>
      <c r="E68" s="69"/>
      <c r="F68" s="69"/>
      <c r="G68" s="71"/>
      <c r="H68" s="69"/>
      <c r="I68" s="69"/>
      <c r="J68" s="77"/>
      <c r="K68" s="77"/>
      <c r="L68" s="70"/>
      <c r="M68"/>
    </row>
    <row r="69" spans="1:15" s="72" customFormat="1" ht="20.25" customHeight="1">
      <c r="A69" s="80"/>
      <c r="B69" s="90"/>
      <c r="C69" s="90"/>
      <c r="D69" s="69"/>
      <c r="E69" s="69"/>
      <c r="F69" s="69"/>
      <c r="G69" s="71"/>
      <c r="H69" s="69"/>
      <c r="I69" s="69"/>
      <c r="J69" s="77"/>
      <c r="K69" s="77"/>
      <c r="L69" s="70"/>
      <c r="M69"/>
    </row>
    <row r="70" spans="1:15" s="72" customFormat="1" ht="20.25" customHeight="1">
      <c r="A70" s="80"/>
      <c r="B70" s="69"/>
      <c r="C70" s="69"/>
      <c r="D70" s="69"/>
      <c r="E70" s="69"/>
      <c r="F70" s="77"/>
      <c r="G70" s="77"/>
      <c r="H70" s="77"/>
      <c r="I70" s="77"/>
      <c r="J70" s="77"/>
      <c r="K70" s="77"/>
      <c r="L70" s="77"/>
      <c r="M70"/>
    </row>
    <row r="71" spans="1:15" s="72" customFormat="1" ht="20.25" customHeight="1">
      <c r="A71" s="80"/>
      <c r="B71" s="69"/>
      <c r="C71" s="69"/>
      <c r="D71" s="69"/>
      <c r="E71" s="69"/>
      <c r="F71" s="77"/>
      <c r="G71" s="77"/>
      <c r="H71" s="77"/>
      <c r="I71" s="77"/>
      <c r="J71" s="77"/>
      <c r="K71" s="77"/>
      <c r="L71" s="77"/>
      <c r="M71"/>
    </row>
    <row r="72" spans="1:15" s="72" customFormat="1" ht="20.25" customHeight="1">
      <c r="B72" s="77"/>
      <c r="C72" s="77"/>
      <c r="D72" s="77"/>
      <c r="E72" s="78"/>
      <c r="F72" s="77"/>
      <c r="G72" s="77"/>
      <c r="H72" s="77"/>
      <c r="I72" s="77"/>
      <c r="J72" s="77"/>
      <c r="K72" s="77"/>
      <c r="L72" s="77"/>
      <c r="M72"/>
    </row>
    <row r="73" spans="1:15" s="72" customFormat="1" ht="20.25" customHeight="1">
      <c r="B73" s="77"/>
      <c r="C73" s="77"/>
      <c r="D73" s="77"/>
      <c r="E73" s="78"/>
      <c r="F73" s="77"/>
      <c r="G73" s="77"/>
      <c r="H73" s="77"/>
      <c r="I73" s="77"/>
      <c r="J73" s="77"/>
      <c r="K73" s="77"/>
      <c r="L73" s="77"/>
      <c r="M73"/>
    </row>
    <row r="74" spans="1:15" s="72" customFormat="1" ht="20.25" customHeight="1">
      <c r="B74" s="77" t="s">
        <v>30</v>
      </c>
      <c r="C74" s="77"/>
      <c r="D74" s="77"/>
      <c r="E74" s="78"/>
      <c r="F74" s="77"/>
      <c r="G74" s="77" t="e">
        <f>SUM(G55:G73)</f>
        <v>#REF!</v>
      </c>
      <c r="H74" s="77"/>
      <c r="I74" s="77" t="e">
        <f>SUM(I55:I73)</f>
        <v>#REF!</v>
      </c>
      <c r="J74" s="77"/>
      <c r="K74" s="77"/>
      <c r="L74" s="77" t="e">
        <f>SUM(L55:L73)</f>
        <v>#REF!</v>
      </c>
      <c r="M74" s="96"/>
      <c r="N74" s="81"/>
      <c r="O74" s="81"/>
    </row>
    <row r="75" spans="1:15" s="72" customFormat="1" ht="20.25" customHeight="1">
      <c r="B75" s="77" t="s">
        <v>34</v>
      </c>
      <c r="C75" s="77"/>
      <c r="D75" s="77"/>
      <c r="E75" s="78"/>
      <c r="F75" s="77"/>
      <c r="G75" s="77" t="e">
        <f>G74+G53+G23</f>
        <v>#REF!</v>
      </c>
      <c r="H75" s="77"/>
      <c r="I75" s="77" t="e">
        <f>I74+I53+I23</f>
        <v>#REF!</v>
      </c>
      <c r="J75" s="77"/>
      <c r="K75" s="77"/>
      <c r="L75" s="77" t="e">
        <f>L74+L53+L23</f>
        <v>#REF!</v>
      </c>
      <c r="M75" s="96"/>
    </row>
    <row r="76" spans="1:15" s="67" customFormat="1">
      <c r="B76" s="74"/>
      <c r="C76" s="75"/>
      <c r="D76" s="75"/>
      <c r="E76" s="76"/>
      <c r="F76" s="74"/>
      <c r="G76" s="74"/>
      <c r="H76" s="74"/>
      <c r="I76" s="74"/>
      <c r="J76" s="74"/>
      <c r="K76" s="74"/>
      <c r="L76" s="74"/>
      <c r="M76" s="96"/>
    </row>
  </sheetData>
  <sheetProtection formatCells="0" formatColumns="0" formatRows="0" insertColumns="0" insertRows="0" insertHyperlinks="0" deleteColumns="0" deleteRows="0" sort="0" autoFilter="0" pivotTables="0"/>
  <mergeCells count="10">
    <mergeCell ref="B4:C4"/>
    <mergeCell ref="J2:K2"/>
    <mergeCell ref="L2:L3"/>
    <mergeCell ref="M2:M3"/>
    <mergeCell ref="B2:B3"/>
    <mergeCell ref="C2:C3"/>
    <mergeCell ref="D2:D3"/>
    <mergeCell ref="E2:E3"/>
    <mergeCell ref="F2:G2"/>
    <mergeCell ref="H2:I2"/>
  </mergeCells>
  <phoneticPr fontId="14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  <rowBreaks count="1" manualBreakCount="1">
    <brk id="2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tabSelected="1" topLeftCell="A7" zoomScale="85" zoomScaleNormal="85" zoomScaleSheetLayoutView="100" workbookViewId="0">
      <selection activeCell="E47" sqref="E47"/>
    </sheetView>
  </sheetViews>
  <sheetFormatPr defaultColWidth="8.875" defaultRowHeight="13.5"/>
  <cols>
    <col min="1" max="1" width="28.125" style="1" customWidth="1"/>
    <col min="2" max="2" width="34.25" style="1" customWidth="1"/>
    <col min="3" max="3" width="23.75" style="1" customWidth="1"/>
    <col min="4" max="4" width="24.625" style="1" customWidth="1"/>
    <col min="5" max="5" width="5.75" style="1" customWidth="1"/>
    <col min="6" max="6" width="46.125" style="1" customWidth="1"/>
    <col min="7" max="7" width="11.125" style="1" bestFit="1" customWidth="1"/>
    <col min="8" max="8" width="8.75" style="1" bestFit="1" customWidth="1"/>
    <col min="9" max="9" width="8.75" style="1" customWidth="1"/>
    <col min="10" max="10" width="19.125" style="1" bestFit="1" customWidth="1"/>
    <col min="11" max="11" width="8.75" style="1" bestFit="1" customWidth="1"/>
    <col min="12" max="12" width="8.75" style="1" customWidth="1"/>
    <col min="13" max="13" width="19.125" style="1" bestFit="1" customWidth="1"/>
    <col min="14" max="16384" width="8.875" style="1"/>
  </cols>
  <sheetData>
    <row r="1" spans="1:8" ht="24.95" customHeight="1">
      <c r="A1" s="151" t="s">
        <v>78</v>
      </c>
      <c r="B1" s="151"/>
      <c r="C1" s="151"/>
      <c r="D1" s="151"/>
      <c r="E1" s="151"/>
      <c r="F1" s="151"/>
    </row>
    <row r="2" spans="1:8" ht="24.95" customHeight="1">
      <c r="A2" s="2"/>
      <c r="B2" s="3"/>
      <c r="F2" s="4"/>
    </row>
    <row r="3" spans="1:8" s="5" customFormat="1" ht="24.95" customHeight="1">
      <c r="A3" s="1" t="s">
        <v>86</v>
      </c>
    </row>
    <row r="4" spans="1:8" s="5" customFormat="1" ht="24.95" customHeight="1">
      <c r="A4" s="1" t="s">
        <v>87</v>
      </c>
    </row>
    <row r="5" spans="1:8" s="5" customFormat="1" ht="24.95" customHeight="1">
      <c r="A5" s="1" t="s">
        <v>39</v>
      </c>
    </row>
    <row r="6" spans="1:8" s="5" customFormat="1" ht="24.95" customHeight="1">
      <c r="A6" s="1" t="s">
        <v>40</v>
      </c>
    </row>
    <row r="7" spans="1:8" s="5" customFormat="1" ht="24.95" customHeight="1">
      <c r="A7" s="1" t="s">
        <v>88</v>
      </c>
    </row>
    <row r="8" spans="1:8" s="5" customFormat="1" ht="20.100000000000001" customHeight="1">
      <c r="A8" s="152"/>
      <c r="B8" s="152"/>
      <c r="C8" s="152"/>
      <c r="D8" s="152"/>
      <c r="E8" s="152"/>
      <c r="F8" s="152"/>
    </row>
    <row r="9" spans="1:8" s="5" customFormat="1" ht="20.100000000000001" customHeight="1">
      <c r="A9" s="6" t="s">
        <v>41</v>
      </c>
    </row>
    <row r="10" spans="1:8" s="5" customFormat="1" ht="20.100000000000001" customHeight="1">
      <c r="A10" s="1" t="s">
        <v>81</v>
      </c>
    </row>
    <row r="11" spans="1:8" s="5" customFormat="1" ht="20.100000000000001" customHeight="1" thickBot="1">
      <c r="A11" s="6" t="s">
        <v>42</v>
      </c>
      <c r="C11" s="7"/>
      <c r="D11" s="7"/>
    </row>
    <row r="12" spans="1:8" ht="20.100000000000001" customHeight="1">
      <c r="A12" s="143" t="s">
        <v>43</v>
      </c>
      <c r="B12" s="144"/>
      <c r="C12" s="147" t="s">
        <v>44</v>
      </c>
      <c r="D12" s="147" t="s">
        <v>45</v>
      </c>
      <c r="E12" s="147" t="s">
        <v>46</v>
      </c>
      <c r="F12" s="149" t="s">
        <v>47</v>
      </c>
      <c r="H12" s="8"/>
    </row>
    <row r="13" spans="1:8" ht="20.100000000000001" customHeight="1">
      <c r="A13" s="145"/>
      <c r="B13" s="146"/>
      <c r="C13" s="148"/>
      <c r="D13" s="148"/>
      <c r="E13" s="148"/>
      <c r="F13" s="150"/>
    </row>
    <row r="14" spans="1:8" ht="21.95" customHeight="1">
      <c r="A14" s="127" t="s">
        <v>48</v>
      </c>
      <c r="B14" s="107" t="s">
        <v>83</v>
      </c>
      <c r="C14" s="9">
        <v>500</v>
      </c>
      <c r="D14" s="9"/>
      <c r="E14" s="10" t="s">
        <v>49</v>
      </c>
      <c r="F14" s="11" t="s">
        <v>89</v>
      </c>
    </row>
    <row r="15" spans="1:8" ht="21.95" customHeight="1">
      <c r="A15" s="128"/>
      <c r="B15" s="108" t="s">
        <v>50</v>
      </c>
      <c r="C15" s="12">
        <f>C14*60</f>
        <v>30000</v>
      </c>
      <c r="D15" s="12"/>
      <c r="E15" s="13" t="s">
        <v>49</v>
      </c>
      <c r="F15" s="14" t="s">
        <v>51</v>
      </c>
    </row>
    <row r="16" spans="1:8" ht="21.95" customHeight="1">
      <c r="A16" s="128"/>
      <c r="B16" s="109" t="s">
        <v>52</v>
      </c>
      <c r="C16" s="100">
        <f>C15*60</f>
        <v>1800000</v>
      </c>
      <c r="D16" s="12"/>
      <c r="E16" s="13" t="s">
        <v>49</v>
      </c>
      <c r="F16" s="14" t="s">
        <v>53</v>
      </c>
    </row>
    <row r="17" spans="1:8" ht="21.95" customHeight="1">
      <c r="A17" s="128"/>
      <c r="B17" s="108" t="s">
        <v>54</v>
      </c>
      <c r="C17" s="12">
        <f>C16*24</f>
        <v>43200000</v>
      </c>
      <c r="D17" s="12"/>
      <c r="E17" s="13" t="s">
        <v>49</v>
      </c>
      <c r="F17" s="14" t="s">
        <v>55</v>
      </c>
    </row>
    <row r="18" spans="1:8" ht="21.95" customHeight="1">
      <c r="A18" s="128"/>
      <c r="B18" s="108" t="s">
        <v>56</v>
      </c>
      <c r="C18" s="12">
        <f>C17*100%</f>
        <v>43200000</v>
      </c>
      <c r="D18" s="12"/>
      <c r="E18" s="13" t="s">
        <v>49</v>
      </c>
      <c r="F18" s="14" t="s">
        <v>80</v>
      </c>
    </row>
    <row r="19" spans="1:8" ht="21.95" customHeight="1">
      <c r="A19" s="128"/>
      <c r="B19" s="110" t="s">
        <v>57</v>
      </c>
      <c r="C19" s="15">
        <f>C18*7</f>
        <v>302400000</v>
      </c>
      <c r="D19" s="12"/>
      <c r="E19" s="16" t="s">
        <v>49</v>
      </c>
      <c r="F19" s="17" t="s">
        <v>58</v>
      </c>
    </row>
    <row r="20" spans="1:8" ht="21.95" customHeight="1">
      <c r="A20" s="128"/>
      <c r="B20" s="110" t="s">
        <v>82</v>
      </c>
      <c r="C20" s="15">
        <f>C18*30</f>
        <v>1296000000</v>
      </c>
      <c r="D20" s="12"/>
      <c r="E20" s="16" t="s">
        <v>49</v>
      </c>
      <c r="F20" s="17" t="s">
        <v>79</v>
      </c>
    </row>
    <row r="21" spans="1:8" ht="21.95" customHeight="1">
      <c r="A21" s="129" t="s">
        <v>59</v>
      </c>
      <c r="B21" s="130"/>
      <c r="C21" s="111">
        <v>27</v>
      </c>
      <c r="D21" s="18">
        <f>C21</f>
        <v>27</v>
      </c>
      <c r="E21" s="19" t="s">
        <v>60</v>
      </c>
      <c r="F21" s="20" t="s">
        <v>61</v>
      </c>
    </row>
    <row r="22" spans="1:8" ht="21.95" customHeight="1">
      <c r="A22" s="131" t="s">
        <v>62</v>
      </c>
      <c r="B22" s="132"/>
      <c r="C22" s="21">
        <f>C20*C21</f>
        <v>34992000000</v>
      </c>
      <c r="D22" s="18">
        <f t="shared" ref="D22:D26" si="0">SUM(C22:C22)</f>
        <v>34992000000</v>
      </c>
      <c r="E22" s="19" t="s">
        <v>49</v>
      </c>
      <c r="F22" s="22" t="s">
        <v>77</v>
      </c>
    </row>
    <row r="23" spans="1:8" ht="21.95" customHeight="1">
      <c r="A23" s="133" t="s">
        <v>63</v>
      </c>
      <c r="B23" s="134"/>
      <c r="C23" s="101">
        <f>C22/1024</f>
        <v>34171875</v>
      </c>
      <c r="D23" s="102">
        <f t="shared" si="0"/>
        <v>34171875</v>
      </c>
      <c r="E23" s="23" t="s">
        <v>64</v>
      </c>
      <c r="F23" s="24" t="s">
        <v>65</v>
      </c>
    </row>
    <row r="24" spans="1:8" ht="21.95" customHeight="1">
      <c r="A24" s="135"/>
      <c r="B24" s="136"/>
      <c r="C24" s="103">
        <f>C23/1024</f>
        <v>33370.9716796875</v>
      </c>
      <c r="D24" s="104">
        <f t="shared" si="0"/>
        <v>33370.9716796875</v>
      </c>
      <c r="E24" s="13" t="s">
        <v>66</v>
      </c>
      <c r="F24" s="14" t="s">
        <v>67</v>
      </c>
    </row>
    <row r="25" spans="1:8" ht="21.95" customHeight="1">
      <c r="A25" s="137"/>
      <c r="B25" s="138"/>
      <c r="C25" s="105">
        <f>C24/1024</f>
        <v>32.588839530944824</v>
      </c>
      <c r="D25" s="106">
        <f t="shared" si="0"/>
        <v>32.588839530944824</v>
      </c>
      <c r="E25" s="16" t="s">
        <v>68</v>
      </c>
      <c r="F25" s="17" t="s">
        <v>69</v>
      </c>
      <c r="G25" s="25"/>
      <c r="H25" s="25"/>
    </row>
    <row r="26" spans="1:8" ht="21.95" customHeight="1" thickBot="1">
      <c r="A26" s="139" t="s">
        <v>70</v>
      </c>
      <c r="B26" s="140"/>
      <c r="C26" s="26">
        <f>C25</f>
        <v>32.588839530944824</v>
      </c>
      <c r="D26" s="112">
        <f>SUM(C26:C26)</f>
        <v>32.588839530944824</v>
      </c>
      <c r="E26" s="27" t="s">
        <v>68</v>
      </c>
      <c r="F26" s="28" t="s">
        <v>71</v>
      </c>
      <c r="G26" s="25"/>
    </row>
    <row r="27" spans="1:8" ht="21.95" customHeight="1">
      <c r="A27" s="141" t="s">
        <v>72</v>
      </c>
      <c r="B27" s="142"/>
      <c r="C27" s="99">
        <f>C26+(C26*10%)</f>
        <v>35.847723484039307</v>
      </c>
      <c r="D27" s="99">
        <f>D26+(D26*20%)</f>
        <v>39.106607437133789</v>
      </c>
      <c r="E27" s="29" t="s">
        <v>68</v>
      </c>
      <c r="F27" s="30" t="s">
        <v>84</v>
      </c>
      <c r="G27" s="31"/>
      <c r="H27" s="32"/>
    </row>
    <row r="28" spans="1:8" ht="21.95" customHeight="1">
      <c r="A28" s="123" t="s">
        <v>73</v>
      </c>
      <c r="B28" s="124"/>
      <c r="C28" s="33">
        <f>ROUNDUP(C27/4,0)</f>
        <v>9</v>
      </c>
      <c r="D28" s="115">
        <f>ROUNDUP(D27/4,0)</f>
        <v>10</v>
      </c>
      <c r="E28" s="19" t="s">
        <v>74</v>
      </c>
      <c r="F28" s="22" t="s">
        <v>90</v>
      </c>
      <c r="G28" s="25"/>
    </row>
    <row r="29" spans="1:8" s="5" customFormat="1" ht="21.95" customHeight="1" thickBot="1">
      <c r="A29" s="125" t="s">
        <v>75</v>
      </c>
      <c r="B29" s="126"/>
      <c r="C29" s="34">
        <f>C28*4</f>
        <v>36</v>
      </c>
      <c r="D29" s="114">
        <f>D28*4</f>
        <v>40</v>
      </c>
      <c r="E29" s="35" t="s">
        <v>76</v>
      </c>
      <c r="F29" s="113" t="s">
        <v>85</v>
      </c>
    </row>
    <row r="30" spans="1:8">
      <c r="A30" s="36"/>
      <c r="B30" s="36"/>
      <c r="C30" s="36"/>
      <c r="D30" s="36"/>
      <c r="E30" s="36"/>
      <c r="F30" s="37"/>
    </row>
    <row r="31" spans="1:8">
      <c r="A31" s="36"/>
      <c r="B31" s="36"/>
      <c r="C31" s="36"/>
      <c r="D31" s="38"/>
      <c r="E31" s="36"/>
      <c r="F31" s="39"/>
    </row>
    <row r="32" spans="1:8">
      <c r="A32" s="40"/>
      <c r="B32" s="40"/>
      <c r="C32" s="40"/>
      <c r="D32" s="41"/>
      <c r="E32" s="41"/>
      <c r="F32" s="42"/>
      <c r="G32" s="41"/>
    </row>
    <row r="33" spans="1:7">
      <c r="A33" s="40"/>
      <c r="B33" s="40"/>
      <c r="C33" s="40"/>
      <c r="D33" s="37"/>
      <c r="E33" s="37"/>
      <c r="F33" s="42"/>
      <c r="G33" s="37"/>
    </row>
    <row r="34" spans="1:7">
      <c r="A34" s="40"/>
      <c r="B34" s="40"/>
      <c r="C34" s="40"/>
      <c r="F34" s="25"/>
    </row>
    <row r="35" spans="1:7">
      <c r="A35" s="41"/>
      <c r="B35" s="41"/>
      <c r="C35" s="41"/>
      <c r="F35" s="43"/>
    </row>
    <row r="36" spans="1:7">
      <c r="A36" s="44"/>
      <c r="B36" s="37"/>
      <c r="C36" s="37"/>
    </row>
  </sheetData>
  <mergeCells count="15">
    <mergeCell ref="A12:B13"/>
    <mergeCell ref="D12:D13"/>
    <mergeCell ref="E12:E13"/>
    <mergeCell ref="F12:F13"/>
    <mergeCell ref="A1:F1"/>
    <mergeCell ref="A8:F8"/>
    <mergeCell ref="C12:C13"/>
    <mergeCell ref="A28:B28"/>
    <mergeCell ref="A29:B29"/>
    <mergeCell ref="A14:A20"/>
    <mergeCell ref="A21:B21"/>
    <mergeCell ref="A22:B22"/>
    <mergeCell ref="A23:B25"/>
    <mergeCell ref="A26:B26"/>
    <mergeCell ref="A27:B27"/>
  </mergeCells>
  <phoneticPr fontId="58" type="noConversion"/>
  <printOptions horizontalCentered="1"/>
  <pageMargins left="0.39370078740157483" right="0.39370078740157483" top="0.59055118110236227" bottom="0.39370078740157483" header="0.19685039370078741" footer="0.19685039370078741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총괄집계표 (수수료포함)</vt:lpstr>
      <vt:lpstr>내역서(통신)</vt:lpstr>
      <vt:lpstr>저장용량산출서</vt:lpstr>
      <vt:lpstr>'내역서(통신)'!Print_Area</vt:lpstr>
      <vt:lpstr>'총괄집계표 (수수료포함)'!Print_Area</vt:lpstr>
    </vt:vector>
  </TitlesOfParts>
  <Company>영국전자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조승현</dc:creator>
  <cp:lastModifiedBy>watch-KSW</cp:lastModifiedBy>
  <cp:lastPrinted>2018-07-11T05:02:32Z</cp:lastPrinted>
  <dcterms:created xsi:type="dcterms:W3CDTF">2012-03-21T05:58:39Z</dcterms:created>
  <dcterms:modified xsi:type="dcterms:W3CDTF">2021-05-21T04:16:00Z</dcterms:modified>
</cp:coreProperties>
</file>